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АНАЛИЗ ПО  ВЫРУЧКЕ 23 Г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36" i="1"/>
  <c r="F23"/>
  <c r="F24"/>
  <c r="F25"/>
  <c r="F26"/>
  <c r="F27"/>
  <c r="F28"/>
  <c r="F29"/>
  <c r="F30"/>
  <c r="F31"/>
  <c r="F32"/>
  <c r="F33"/>
  <c r="F22"/>
  <c r="E34"/>
  <c r="D34"/>
  <c r="C34"/>
  <c r="F16"/>
  <c r="F17" s="1"/>
  <c r="C17"/>
  <c r="E17"/>
  <c r="D17"/>
  <c r="F34" l="1"/>
</calcChain>
</file>

<file path=xl/sharedStrings.xml><?xml version="1.0" encoding="utf-8"?>
<sst xmlns="http://schemas.openxmlformats.org/spreadsheetml/2006/main" count="52" uniqueCount="31">
  <si>
    <t xml:space="preserve">№П/П </t>
  </si>
  <si>
    <t>1.</t>
  </si>
  <si>
    <t xml:space="preserve">ПРИМЕЧАНИЕ  </t>
  </si>
  <si>
    <t xml:space="preserve">ЧЛЕНСКИЕ  ВЗНОСЫ  (РУБ.) </t>
  </si>
  <si>
    <t>ЦЕЛЕВЫЕ ВЗНОСЫ (РУБ.)</t>
  </si>
  <si>
    <t>ИТОГО ЗА  МЕСЯЦ (РУБ.)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</si>
  <si>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</si>
  <si>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</si>
  <si>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</si>
  <si>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</si>
  <si>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</si>
  <si>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</si>
  <si>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</si>
  <si>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</si>
  <si>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</si>
  <si>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</si>
  <si>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</si>
  <si>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НАИМЕНОВАНИЕ  </t>
  </si>
  <si>
    <t>МЕСЯЦА , ГОДА</t>
  </si>
  <si>
    <t>ДОБРОВОЛЬНЫЕ  ВЗНОСЫ  (РУБ.)</t>
  </si>
  <si>
    <t>ИТОГО:</t>
  </si>
  <si>
    <t xml:space="preserve">итого поступлений  по  КАССЕ  за  2023 год: </t>
  </si>
  <si>
    <t>АНАЛИЗ  ВЗНОСОВ  ПО РЕЕСТРАМ  ЗА  2023 ГОД ПО  КАССЕ  (ЧЛЕНСКИЕ  , ЦЕЛЕВЫЕ , ДОБРОВОЛЬНЫЕ  ВЗНОСЫ), НАЛИЧНЫЕ  ПОСТУПЛЕНИЯ    (СЧ. 86)</t>
  </si>
  <si>
    <t>АНАЛИЗ  ВЗНОСОВ  ПО  РЕЕСТРАМ ЗА  2023 ГОД ПО ТЕРМИНАЛУ  (ЧЛЕНСКИЕ  , ЦЕЛЕВЫЕ , ДОБРОВОЛЬНЫЕ  ВЗНОСЫ), БАНКОВСКИЕ  ПОСТУПЛЕНИЯ    (СЧ. 86)</t>
  </si>
  <si>
    <t xml:space="preserve">итого поступлений  по  БАНКУ  за  2023 год: </t>
  </si>
  <si>
    <t xml:space="preserve">ИСПОЛНИТЕЛЬ:  ГЛАВНЫЙ  БУХГАЛТЕР : ГРАЧЕВА О.В. </t>
  </si>
  <si>
    <t xml:space="preserve">АНАЛИЗ ВЗНОСОВ  ЗА  2023 ГОД  </t>
  </si>
  <si>
    <t>Итого взносов ПО  ТЕРМИНАЛУ  И КАССЕ  за 2023 год:</t>
  </si>
  <si>
    <t xml:space="preserve">ИТОГО ПОСТУПИЛО ВЗНОСОВ  В  2023 ГОДУ : </t>
  </si>
  <si>
    <t xml:space="preserve">31.12.2023 Г </t>
  </si>
  <si>
    <t>ОПЛАЧЕННО  ВЗНОСОВ  ПО  БАНКУ  В 2023 ГОДУ  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</si>
</sst>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11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12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2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8" fillId="0" borderId="0" xfId="0" applyFont="1" applyAlignment="1"/>
    <xf numFmtId="0" fontId="9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18" xfId="0" applyFont="1" applyFill="1" applyBorder="1" applyAlignment="1">
      <alignment horizontal="left"/>
    </xf>
    <xf numFmtId="0" fontId="4" fillId="5" borderId="19" xfId="0" applyFont="1" applyFill="1" applyBorder="1" applyAlignment="1">
      <alignment horizontal="left"/>
    </xf>
    <xf numFmtId="0" fontId="8" fillId="0" borderId="7" xfId="0" applyFont="1" applyBorder="1" applyAlignment="1"/>
    <xf numFmtId="0" fontId="8" fillId="0" borderId="18" xfId="0" applyFont="1" applyBorder="1" applyAlignment="1"/>
    <xf numFmtId="0" fontId="8" fillId="0" borderId="19" xfId="0" applyFont="1" applyBorder="1" applyAlignment="1"/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workbookViewId="0">
      <selection activeCell="B24" sqref="B24"/>
    </sheetView>
  </sheetViews>
  <sheetFormatPr defaultRowHeight="15"/>
  <cols>
    <col min="2" max="2" width="17" customWidth="1"/>
    <col min="3" max="3" width="21.42578125" customWidth="1"/>
    <col min="4" max="4" width="19.7109375" customWidth="1"/>
    <col min="5" max="5" width="26.5703125" customWidth="1"/>
    <col min="6" max="6" width="24.5703125" customWidth="1"/>
    <col min="7" max="7" width="19.42578125" customWidth="1"/>
  </cols>
  <sheetData>
    <row r="1" spans="1:16">
      <c r="A1" s="1"/>
      <c r="B1" s="35" t="s">
        <v>26</v>
      </c>
      <c r="C1" s="35"/>
      <c r="D1" s="35"/>
      <c r="E1" s="35"/>
      <c r="F1" s="35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thickBot="1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2" customFormat="1" ht="12">
      <c r="A3" s="3" t="s">
        <v>0</v>
      </c>
      <c r="B3" s="4" t="s">
        <v>17</v>
      </c>
      <c r="C3" s="5" t="s">
        <v>3</v>
      </c>
      <c r="D3" s="4" t="s">
        <v>4</v>
      </c>
      <c r="E3" s="5" t="s">
        <v>19</v>
      </c>
      <c r="F3" s="4" t="s">
        <v>5</v>
      </c>
      <c r="G3" s="4" t="s">
        <v>2</v>
      </c>
      <c r="H3" s="6"/>
      <c r="I3" s="6"/>
      <c r="J3" s="6"/>
      <c r="K3" s="6"/>
      <c r="L3" s="6"/>
      <c r="M3" s="6"/>
      <c r="N3" s="6"/>
      <c r="O3" s="6"/>
      <c r="P3" s="6"/>
    </row>
    <row r="4" spans="1:16" ht="15.75" thickBot="1">
      <c r="A4" s="7"/>
      <c r="B4" s="8" t="s">
        <v>18</v>
      </c>
      <c r="C4" s="9"/>
      <c r="D4" s="8"/>
      <c r="E4" s="9"/>
      <c r="F4" s="8"/>
      <c r="G4" s="8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0" t="s">
        <v>1</v>
      </c>
      <c r="B5" s="11">
        <v>44927</v>
      </c>
      <c r="C5" s="12">
        <v>196490.4</v>
      </c>
      <c r="D5" s="13">
        <v>20000</v>
      </c>
      <c r="E5" s="12">
        <v>0</v>
      </c>
      <c r="F5" s="13">
        <v>216490.4</v>
      </c>
      <c r="G5" s="13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4" t="s">
        <v>6</v>
      </c>
      <c r="B6" s="15">
        <v>44958</v>
      </c>
      <c r="C6" s="16">
        <v>225418</v>
      </c>
      <c r="D6" s="17">
        <v>10000</v>
      </c>
      <c r="E6" s="16">
        <v>0</v>
      </c>
      <c r="F6" s="17">
        <v>235418</v>
      </c>
      <c r="G6" s="17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4" t="s">
        <v>7</v>
      </c>
      <c r="B7" s="15">
        <v>44986</v>
      </c>
      <c r="C7" s="16">
        <v>209851.6</v>
      </c>
      <c r="D7" s="17">
        <v>2000</v>
      </c>
      <c r="E7" s="16">
        <v>0</v>
      </c>
      <c r="F7" s="17">
        <v>211851.6</v>
      </c>
      <c r="G7" s="17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4" t="s">
        <v>8</v>
      </c>
      <c r="B8" s="15">
        <v>45017</v>
      </c>
      <c r="C8" s="16">
        <v>221210.8</v>
      </c>
      <c r="D8" s="17">
        <v>50000</v>
      </c>
      <c r="E8" s="16">
        <v>46000</v>
      </c>
      <c r="F8" s="17">
        <v>317210.8</v>
      </c>
      <c r="G8" s="17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4" t="s">
        <v>9</v>
      </c>
      <c r="B9" s="15">
        <v>45047</v>
      </c>
      <c r="C9" s="16">
        <v>144811</v>
      </c>
      <c r="D9" s="17">
        <v>10000</v>
      </c>
      <c r="E9" s="16">
        <v>14000</v>
      </c>
      <c r="F9" s="17">
        <v>168811</v>
      </c>
      <c r="G9" s="17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4" t="s">
        <v>10</v>
      </c>
      <c r="B10" s="15">
        <v>45078</v>
      </c>
      <c r="C10" s="16">
        <v>289237.23</v>
      </c>
      <c r="D10" s="17">
        <v>2000</v>
      </c>
      <c r="E10" s="16">
        <v>5000</v>
      </c>
      <c r="F10" s="17">
        <v>296237.23</v>
      </c>
      <c r="G10" s="17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4" t="s">
        <v>11</v>
      </c>
      <c r="B11" s="15">
        <v>45108</v>
      </c>
      <c r="C11" s="16">
        <v>158663</v>
      </c>
      <c r="D11" s="17">
        <v>0</v>
      </c>
      <c r="E11" s="16">
        <v>0</v>
      </c>
      <c r="F11" s="17">
        <v>158663</v>
      </c>
      <c r="G11" s="17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4" t="s">
        <v>12</v>
      </c>
      <c r="B12" s="15">
        <v>45139</v>
      </c>
      <c r="C12" s="16">
        <v>271964</v>
      </c>
      <c r="D12" s="17">
        <v>20000</v>
      </c>
      <c r="E12" s="16">
        <v>0</v>
      </c>
      <c r="F12" s="17">
        <v>291964</v>
      </c>
      <c r="G12" s="17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4" t="s">
        <v>13</v>
      </c>
      <c r="B13" s="15">
        <v>45170</v>
      </c>
      <c r="C13" s="16">
        <v>50000</v>
      </c>
      <c r="D13" s="17">
        <v>211480.4</v>
      </c>
      <c r="E13" s="16">
        <v>0</v>
      </c>
      <c r="F13" s="17">
        <v>261480.4</v>
      </c>
      <c r="G13" s="17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4" t="s">
        <v>14</v>
      </c>
      <c r="B14" s="15">
        <v>45200</v>
      </c>
      <c r="C14" s="16">
        <v>261300</v>
      </c>
      <c r="D14" s="17">
        <v>10000</v>
      </c>
      <c r="E14" s="16">
        <v>0</v>
      </c>
      <c r="F14" s="17">
        <v>271300</v>
      </c>
      <c r="G14" s="17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4" t="s">
        <v>15</v>
      </c>
      <c r="B15" s="15">
        <v>45231</v>
      </c>
      <c r="C15" s="16">
        <v>143888</v>
      </c>
      <c r="D15" s="17">
        <v>0</v>
      </c>
      <c r="E15" s="16">
        <v>0</v>
      </c>
      <c r="F15" s="17">
        <v>143888</v>
      </c>
      <c r="G15" s="17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thickBot="1">
      <c r="A16" s="18" t="s">
        <v>16</v>
      </c>
      <c r="B16" s="19">
        <v>45261</v>
      </c>
      <c r="C16" s="20">
        <v>159814.20000000001</v>
      </c>
      <c r="D16" s="21">
        <v>10000</v>
      </c>
      <c r="E16" s="20">
        <v>0</v>
      </c>
      <c r="F16" s="17">
        <f>SUM(C16:E16)</f>
        <v>169814.2</v>
      </c>
      <c r="G16" s="21"/>
      <c r="H16" s="1"/>
      <c r="I16" s="1"/>
      <c r="J16" s="1"/>
      <c r="K16" s="1"/>
      <c r="L16" s="1"/>
      <c r="M16" s="1"/>
      <c r="N16" s="1"/>
      <c r="O16" s="1"/>
      <c r="P16" s="1"/>
    </row>
    <row r="17" spans="1:16" s="26" customFormat="1" ht="15.75" thickBot="1">
      <c r="A17" s="22" t="s">
        <v>20</v>
      </c>
      <c r="B17" s="23"/>
      <c r="C17" s="29">
        <f>SUM(C5:C16)</f>
        <v>2332648.2300000004</v>
      </c>
      <c r="D17" s="23">
        <f>SUM(D5:D16)</f>
        <v>345480.4</v>
      </c>
      <c r="E17" s="24">
        <f>SUM(E5:E16)</f>
        <v>65000</v>
      </c>
      <c r="F17" s="23">
        <f>SUM(F5:F16)</f>
        <v>2743128.6300000004</v>
      </c>
      <c r="G17" s="27"/>
      <c r="H17" s="25"/>
      <c r="I17" s="25"/>
      <c r="J17" s="25"/>
      <c r="K17" s="25"/>
      <c r="L17" s="25"/>
      <c r="M17" s="25"/>
      <c r="N17" s="25"/>
      <c r="O17" s="25"/>
      <c r="P17" s="25"/>
    </row>
    <row r="18" spans="1:16" ht="15.75" thickBot="1">
      <c r="A18" s="28"/>
      <c r="B18" s="28"/>
      <c r="C18" s="28"/>
      <c r="D18" s="37" t="s">
        <v>21</v>
      </c>
      <c r="E18" s="38"/>
      <c r="F18" s="31">
        <v>2743128.63</v>
      </c>
      <c r="G18" s="17"/>
      <c r="H18" s="1"/>
      <c r="I18" s="1"/>
      <c r="J18" s="1"/>
      <c r="K18" s="1"/>
      <c r="L18" s="1"/>
      <c r="M18" s="1"/>
      <c r="N18" s="1"/>
      <c r="O18" s="1"/>
      <c r="P18" s="1"/>
    </row>
    <row r="19" spans="1:16" ht="15.75" thickBot="1">
      <c r="A19" s="40" t="s">
        <v>23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s="2" customFormat="1" ht="12">
      <c r="A20" s="3" t="s">
        <v>0</v>
      </c>
      <c r="B20" s="4" t="s">
        <v>17</v>
      </c>
      <c r="C20" s="5" t="s">
        <v>3</v>
      </c>
      <c r="D20" s="4" t="s">
        <v>4</v>
      </c>
      <c r="E20" s="5" t="s">
        <v>19</v>
      </c>
      <c r="F20" s="4" t="s">
        <v>5</v>
      </c>
      <c r="G20" s="4" t="s">
        <v>2</v>
      </c>
      <c r="H20" s="6"/>
      <c r="I20" s="6"/>
      <c r="J20" s="6"/>
      <c r="K20" s="6"/>
      <c r="L20" s="6"/>
      <c r="M20" s="6"/>
      <c r="N20" s="6"/>
      <c r="O20" s="6"/>
      <c r="P20" s="6"/>
    </row>
    <row r="21" spans="1:16" ht="15.75" thickBot="1">
      <c r="A21" s="7"/>
      <c r="B21" s="8" t="s">
        <v>18</v>
      </c>
      <c r="C21" s="9"/>
      <c r="D21" s="8"/>
      <c r="E21" s="9"/>
      <c r="F21" s="8"/>
      <c r="G21" s="8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0" t="s">
        <v>1</v>
      </c>
      <c r="B22" s="11">
        <v>44927</v>
      </c>
      <c r="C22" s="12">
        <v>411319.36</v>
      </c>
      <c r="D22" s="13">
        <v>37000</v>
      </c>
      <c r="E22" s="12">
        <v>0</v>
      </c>
      <c r="F22" s="13">
        <f>SUM(C22:E22)</f>
        <v>448319.36</v>
      </c>
      <c r="G22" s="13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4" t="s">
        <v>6</v>
      </c>
      <c r="B23" s="15">
        <v>44958</v>
      </c>
      <c r="C23" s="16">
        <v>398362.84</v>
      </c>
      <c r="D23" s="17">
        <v>22000</v>
      </c>
      <c r="E23" s="12">
        <v>0</v>
      </c>
      <c r="F23" s="13">
        <f t="shared" ref="F23:F33" si="0">SUM(C23:E23)</f>
        <v>420362.84</v>
      </c>
      <c r="G23" s="17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4" t="s">
        <v>7</v>
      </c>
      <c r="B24" s="15">
        <v>44986</v>
      </c>
      <c r="C24" s="16">
        <v>474570.6</v>
      </c>
      <c r="D24" s="17">
        <v>37000</v>
      </c>
      <c r="E24" s="12">
        <v>0</v>
      </c>
      <c r="F24" s="13">
        <f t="shared" si="0"/>
        <v>511570.6</v>
      </c>
      <c r="G24" s="17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4" t="s">
        <v>8</v>
      </c>
      <c r="B25" s="15">
        <v>45017</v>
      </c>
      <c r="C25" s="16">
        <v>528169.30000000005</v>
      </c>
      <c r="D25" s="17">
        <v>58500</v>
      </c>
      <c r="E25" s="12">
        <v>0</v>
      </c>
      <c r="F25" s="13">
        <f t="shared" si="0"/>
        <v>586669.30000000005</v>
      </c>
      <c r="G25" s="17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4" t="s">
        <v>9</v>
      </c>
      <c r="B26" s="15">
        <v>45047</v>
      </c>
      <c r="C26" s="16">
        <v>515161.16</v>
      </c>
      <c r="D26" s="17">
        <v>38000</v>
      </c>
      <c r="E26" s="12">
        <v>0</v>
      </c>
      <c r="F26" s="13">
        <f t="shared" si="0"/>
        <v>553161.15999999992</v>
      </c>
      <c r="G26" s="17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4" t="s">
        <v>10</v>
      </c>
      <c r="B27" s="15">
        <v>45078</v>
      </c>
      <c r="C27" s="16">
        <v>492449.8</v>
      </c>
      <c r="D27" s="17">
        <v>40000</v>
      </c>
      <c r="E27" s="12">
        <v>0</v>
      </c>
      <c r="F27" s="13">
        <f t="shared" si="0"/>
        <v>532449.80000000005</v>
      </c>
      <c r="G27" s="17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4" t="s">
        <v>11</v>
      </c>
      <c r="B28" s="15">
        <v>45108</v>
      </c>
      <c r="C28" s="16">
        <v>532951.19999999995</v>
      </c>
      <c r="D28" s="17">
        <v>33000</v>
      </c>
      <c r="E28" s="12">
        <v>0</v>
      </c>
      <c r="F28" s="13">
        <f t="shared" si="0"/>
        <v>565951.19999999995</v>
      </c>
      <c r="G28" s="17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4" t="s">
        <v>12</v>
      </c>
      <c r="B29" s="15">
        <v>45139</v>
      </c>
      <c r="C29" s="16">
        <v>447265.4</v>
      </c>
      <c r="D29" s="17">
        <v>28500</v>
      </c>
      <c r="E29" s="12">
        <v>0</v>
      </c>
      <c r="F29" s="13">
        <f t="shared" si="0"/>
        <v>475765.4</v>
      </c>
      <c r="G29" s="17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4" t="s">
        <v>13</v>
      </c>
      <c r="B30" s="15">
        <v>45170</v>
      </c>
      <c r="C30" s="16">
        <v>445841</v>
      </c>
      <c r="D30" s="17">
        <v>69500</v>
      </c>
      <c r="E30" s="12">
        <v>0</v>
      </c>
      <c r="F30" s="13">
        <f t="shared" si="0"/>
        <v>515341</v>
      </c>
      <c r="G30" s="17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4" t="s">
        <v>14</v>
      </c>
      <c r="B31" s="15">
        <v>45200</v>
      </c>
      <c r="C31" s="16">
        <v>601909.4</v>
      </c>
      <c r="D31" s="17">
        <v>35000</v>
      </c>
      <c r="E31" s="12">
        <v>0</v>
      </c>
      <c r="F31" s="13">
        <f t="shared" si="0"/>
        <v>636909.4</v>
      </c>
      <c r="G31" s="17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4" t="s">
        <v>15</v>
      </c>
      <c r="B32" s="15">
        <v>45231</v>
      </c>
      <c r="C32" s="16">
        <v>411101.6</v>
      </c>
      <c r="D32" s="17">
        <v>33000</v>
      </c>
      <c r="E32" s="12">
        <v>0</v>
      </c>
      <c r="F32" s="13">
        <f t="shared" si="0"/>
        <v>444101.6</v>
      </c>
      <c r="G32" s="17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thickBot="1">
      <c r="A33" s="18" t="s">
        <v>16</v>
      </c>
      <c r="B33" s="19">
        <v>45261</v>
      </c>
      <c r="C33" s="20">
        <v>523145.2</v>
      </c>
      <c r="D33" s="21">
        <v>50000</v>
      </c>
      <c r="E33" s="12">
        <v>0</v>
      </c>
      <c r="F33" s="13">
        <f t="shared" si="0"/>
        <v>573145.19999999995</v>
      </c>
      <c r="G33" s="21"/>
      <c r="H33" s="1"/>
      <c r="I33" s="1"/>
      <c r="J33" s="1"/>
      <c r="K33" s="1"/>
      <c r="L33" s="1"/>
      <c r="M33" s="1"/>
      <c r="N33" s="1"/>
      <c r="O33" s="1"/>
      <c r="P33" s="1"/>
    </row>
    <row r="34" spans="1:16" s="26" customFormat="1" ht="15.75" thickBot="1">
      <c r="A34" s="22" t="s">
        <v>20</v>
      </c>
      <c r="B34" s="23"/>
      <c r="C34" s="29">
        <f>SUM(C22:C33)</f>
        <v>5782246.8600000003</v>
      </c>
      <c r="D34" s="23">
        <f>SUM(D22:D33)</f>
        <v>481500</v>
      </c>
      <c r="E34" s="24">
        <f>SUM(E22:E33)</f>
        <v>0</v>
      </c>
      <c r="F34" s="23">
        <f>SUM(F22:F33)</f>
        <v>6263746.8600000003</v>
      </c>
      <c r="G34" s="27"/>
      <c r="H34" s="25"/>
      <c r="I34" s="25"/>
      <c r="J34" s="25"/>
      <c r="K34" s="25"/>
      <c r="L34" s="25"/>
      <c r="M34" s="25"/>
      <c r="N34" s="25"/>
      <c r="O34" s="25"/>
      <c r="P34" s="25"/>
    </row>
    <row r="35" spans="1:16" ht="15.75" thickBot="1">
      <c r="A35" s="28"/>
      <c r="B35" s="28"/>
      <c r="C35" s="28"/>
      <c r="D35" s="37" t="s">
        <v>24</v>
      </c>
      <c r="E35" s="38"/>
      <c r="F35" s="31">
        <v>6263746.8600000003</v>
      </c>
      <c r="G35" s="17"/>
      <c r="H35" s="1"/>
      <c r="I35" s="1"/>
      <c r="J35" s="1"/>
      <c r="K35" s="1"/>
      <c r="L35" s="1"/>
      <c r="M35" s="1"/>
      <c r="N35" s="1"/>
      <c r="O35" s="1"/>
      <c r="P35" s="1"/>
    </row>
    <row r="36" spans="1:16" ht="21.75" thickBot="1">
      <c r="A36" s="41" t="s">
        <v>27</v>
      </c>
      <c r="B36" s="42"/>
      <c r="C36" s="42"/>
      <c r="D36" s="42"/>
      <c r="E36" s="43"/>
      <c r="F36" s="32">
        <f>SUM(F18+F35)</f>
        <v>9006875.4900000002</v>
      </c>
      <c r="G36" s="30"/>
      <c r="H36" s="1"/>
      <c r="I36" s="1"/>
      <c r="J36" s="1"/>
      <c r="K36" s="1"/>
      <c r="L36" s="1"/>
      <c r="M36" s="1"/>
      <c r="N36" s="1"/>
      <c r="O36" s="1"/>
      <c r="P36" s="1"/>
    </row>
    <row r="37" spans="1:16" s="33" customFormat="1" ht="19.5" thickBot="1">
      <c r="A37" s="44" t="s">
        <v>30</v>
      </c>
      <c r="B37" s="45"/>
      <c r="C37" s="45"/>
      <c r="D37" s="45"/>
      <c r="E37" s="46"/>
      <c r="F37" s="47">
        <v>5030361.59</v>
      </c>
    </row>
    <row r="38" spans="1:16" s="33" customFormat="1" ht="23.25">
      <c r="A38" s="36" t="s">
        <v>28</v>
      </c>
      <c r="B38" s="36"/>
      <c r="C38" s="36"/>
      <c r="D38" s="36"/>
      <c r="E38" s="36"/>
      <c r="F38" s="34">
        <v>14037237.08</v>
      </c>
    </row>
    <row r="40" spans="1:16">
      <c r="A40" s="39" t="s">
        <v>25</v>
      </c>
      <c r="B40" s="39"/>
      <c r="C40" s="39"/>
      <c r="D40" s="39"/>
      <c r="E40" s="39"/>
      <c r="F40" s="39"/>
      <c r="G40" t="s">
        <v>29</v>
      </c>
    </row>
  </sheetData>
  <mergeCells count="9">
    <mergeCell ref="A40:F40"/>
    <mergeCell ref="D18:E18"/>
    <mergeCell ref="A2:P2"/>
    <mergeCell ref="A19:P19"/>
    <mergeCell ref="B1:F1"/>
    <mergeCell ref="A36:E36"/>
    <mergeCell ref="A37:E37"/>
    <mergeCell ref="A38:E38"/>
    <mergeCell ref="D35:E3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АНАЛИЗ ПО  ВЫРУЧКЕ 23 Г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2024-03-15T10:41:59Z</dcterms:modified>
</cp:coreProperties>
</file>