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5" i="1"/>
  <c r="F40"/>
  <c r="O28"/>
  <c r="E15"/>
  <c r="E40"/>
  <c r="O37"/>
  <c r="O38"/>
  <c r="O30"/>
  <c r="O31"/>
  <c r="O32"/>
  <c r="D15"/>
  <c r="O36"/>
  <c r="O29"/>
  <c r="O33"/>
  <c r="O23"/>
  <c r="D40"/>
  <c r="C40"/>
  <c r="C15"/>
  <c r="O35"/>
  <c r="O39"/>
  <c r="O27"/>
  <c r="O25"/>
  <c r="O26"/>
  <c r="B40"/>
  <c r="O21"/>
  <c r="O17"/>
  <c r="O24"/>
  <c r="O22"/>
  <c r="O20"/>
  <c r="O19"/>
  <c r="O18"/>
  <c r="O49"/>
  <c r="O48"/>
  <c r="O47"/>
  <c r="O46"/>
  <c r="O45"/>
  <c r="O44"/>
  <c r="O43"/>
  <c r="O42"/>
  <c r="O41"/>
  <c r="O14"/>
  <c r="O11"/>
  <c r="L50"/>
  <c r="K50"/>
  <c r="J50"/>
  <c r="H50"/>
  <c r="I50"/>
  <c r="B15"/>
  <c r="F50" l="1"/>
  <c r="O40"/>
  <c r="O15"/>
  <c r="O34"/>
  <c r="N50"/>
  <c r="G50"/>
  <c r="E50"/>
  <c r="C50"/>
  <c r="D50"/>
  <c r="B50"/>
  <c r="O50" l="1"/>
</calcChain>
</file>

<file path=xl/comments1.xml><?xml version="1.0" encoding="utf-8"?>
<comments xmlns="http://schemas.openxmlformats.org/spreadsheetml/2006/main">
  <authors>
    <author>Автор</author>
  </authors>
  <commentList>
    <comment ref="B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Ж-10000
САМС- 8000
ГОЛ- 10 000
ГОЛ -30 000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Ж-10000
Г-35000
САМ.- 8000
ШИР. 10000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Ж-3000
ГОЛ 35000
ЛЕОНИД 8000
ШАР.15000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Ж-500
ГОЛ ТРАКТ-600 Р (3ЧАСА)
ГОЛ. ГПХ -5000
ГОЛ МУСОР - 5722 Р +3000 Р. +20000 Р 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ГПХ -5000
Ж-5000
ГПХ МУС - 20000
ГПХ -10 000
АР ТР -98</t>
        </r>
      </text>
    </commen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 УСТАНОВКИ ШЛАГ- НА  </t>
        </r>
      </text>
    </comment>
  </commentList>
</comments>
</file>

<file path=xl/sharedStrings.xml><?xml version="1.0" encoding="utf-8"?>
<sst xmlns="http://schemas.openxmlformats.org/spreadsheetml/2006/main" count="61" uniqueCount="61">
  <si>
    <t xml:space="preserve">итого расходов </t>
  </si>
  <si>
    <t xml:space="preserve">НАИМЕНОВАНИЕ  СТАТЕЙ  РАСХОДОВ  </t>
  </si>
  <si>
    <t>ЯНВАРЬ</t>
  </si>
  <si>
    <t xml:space="preserve">ОСУЩЕСТВЛЯЮЩИЕ   ТЕХНИЧЕСКОЕ  , АДМИНИСТРАТИВНОЕ  </t>
  </si>
  <si>
    <t xml:space="preserve">2. ОПЛАТА  НАЛОГОВ ПО  ВСЕМ  УРОВНЯМ </t>
  </si>
  <si>
    <t xml:space="preserve">3. РАСХОДЫ ПО  ОБСЛУЖИВАНИЮ И УПРАВЛЕНИЮ ТСН  </t>
  </si>
  <si>
    <t xml:space="preserve">ОСУЩЕСТВЛЯЕМЫЕ СТОРОННИМИ  ОРГАНИЗАЦИЯМИ </t>
  </si>
  <si>
    <t>4. БАНКОВСКИЕ  УСЛУГИ</t>
  </si>
  <si>
    <t>5.1.ГОС.  ПОШЛИНЫ (Ч/З СЧ. 71)</t>
  </si>
  <si>
    <t>5.2.ПОЧТА  РОССИИ (Ч/З СЧ. 71)</t>
  </si>
  <si>
    <t xml:space="preserve">5.3.УСЛУГИ СВЯЗИ, ИТЕРНЕТ ,.. (СЧ. 71) </t>
  </si>
  <si>
    <t xml:space="preserve">5.4.КОНЦЕЛЯРИЯ  (СЧ. 71), В Т.Ч. ЧЛЕНСКИЕ КНИЖКИ </t>
  </si>
  <si>
    <t>5.5.ЗАПРАВКА КАРТРИДЖА (СЧ. 71), В Т.Ч. РЕМОНТ ОРГ.ТЕХНИКИ</t>
  </si>
  <si>
    <t xml:space="preserve">5.6. ГОРЮЧЕСКАЗОЧНЫЕ  МАТЕРИАЛЫ (ГСМ, ДИЗ. ТОПЛИВО, МАСЛА) СОДЕРЖАНИЕ  ТСН </t>
  </si>
  <si>
    <t xml:space="preserve">5.8. Расходы  по пожарной части  </t>
  </si>
  <si>
    <t xml:space="preserve">5.9. Приобретение различных дорогостоющих  инструментов для  хоз. нужд ТСН </t>
  </si>
  <si>
    <t>ИТОГО  РАСХОДОВ :</t>
  </si>
  <si>
    <t xml:space="preserve">ОПЛАЧЕНО ПО БАНКУ </t>
  </si>
  <si>
    <r>
      <t>5.7. РАЗЛИЧНЫЕ  ХОЗ. МАТЕРИАЛЫ  (МАЛОЦЕНКА)</t>
    </r>
    <r>
      <rPr>
        <sz val="8"/>
        <color theme="1"/>
        <rFont val="Calibri"/>
        <family val="2"/>
        <charset val="204"/>
        <scheme val="minor"/>
      </rPr>
      <t xml:space="preserve"> , ЛАМПЫ, ВЫКЛЮЧАТЕЛИ, ЗАМКИ, БАТАРЕЙКИ ,ПРОЧЕЕ Х/Н </t>
    </r>
  </si>
  <si>
    <t xml:space="preserve">5. ПРОЧИЕ РАСХОДЫ  СВЯЗАННЫЕ  С ХОЗЯЙСТВЕННОЙ  ДЕЯТЕЛЬНОСТЬЮ ТСН (СЧ. 71): </t>
  </si>
  <si>
    <t xml:space="preserve">1. ЗАРАБОТНАЯ  ПЛАТА  выданная  ОБСЛУЖИВАЮЩЕМУ ПЕРСОНАЛУ , б/л. за -3 дня  ,ОТПУСКНЫЕ </t>
  </si>
  <si>
    <t>ТЕКУЩИЕ  РАСХОДЫ   ПО  СОДЕРЖАНИЮ, ОБСЛУЖИВАНИЮ ТСН "СЕРЕБРЯНЫЙ  БОР" В 2025 ГОДУ  (отражение  расходов по банковским выпискам)</t>
  </si>
  <si>
    <t>УБОРКА СНЕГА НА  ТЕРРИТОРИИ ТСН  В 2025 ГОДУ  :</t>
  </si>
  <si>
    <t>СОДЕРЖАНИЕ  ТЕРРИТОРИИ :</t>
  </si>
  <si>
    <t>Ф-Л , ДОГОВОРА  ГПХ  (УБОРКА МУСОРНЫХ КОНТЕЙНЕРОВ, СОДЕРЖАНИЕ  ТЕРРИТОРИИ)</t>
  </si>
  <si>
    <t>БЛАГОУСТРОЙСТВО  ТЕРРИТОРИИ:</t>
  </si>
  <si>
    <t xml:space="preserve">С/З СИМОНЕНКОВА  А.В. ДОГ № 12/12/24 ОТ 12.12.2024 Г. </t>
  </si>
  <si>
    <t>ТОПС ООО ИНН 7203457557  (ТЕХ. ОБСЛУЖИВАНИЕ  СПС и СО и УЭ)</t>
  </si>
  <si>
    <t xml:space="preserve">ИП МАЛАХОВ  К.Е.  ИНН550614022379   (Асфальтобетонная смесь тип Б) , дог № 29 от 11.09.2024г. </t>
  </si>
  <si>
    <t xml:space="preserve">СПРОСИТЬ ПО ДАННОЙ  ИНФОРМАЦИИ  МОЖНО  У  РАБОТНИКОВ ТСН </t>
  </si>
  <si>
    <t xml:space="preserve">КАЖДЫЙ СОБСТВЕННИК  ИМЕЕТ ПРАВО ОЗНАКОМИТСЯ  С ДОКУМЕНТАМИ (РАСХ./ДОХ.) ПО ДАНОЙ  ТАБЛИЦЕ ! ПО ВОПРОСАМ  ОТЧЕТНОСТИ  (АХД)  ТСН "СЕРЕБРЯНЫЙ БОР", ОБРАЩАТЬСЯ  ПО  ТЕЛ.  89220461947 - ОЛЬГА  ВЛАДИМИРОВНА  ГЛ. БУХ. </t>
  </si>
  <si>
    <t>ВНИМАНИЕ !!!!  КАЖДЫЙ  СОБСТВЕННИК  ИМЕЕТ ПРАВО  ОЗНАКОМИТЬСЯ  С ДОКУМЕНТАМИ, ПОСМОТРЕТЬ  НА  ОТДЕЛЬНОМ  КОМПЬЮТЕРЕ ФОТО ПО ВСЕМ  ДОРОЖНЫМ  РАБОТАМ, В Т.Ч. ОТЧЕТЫ ПО  ДОРОГАМ),</t>
  </si>
  <si>
    <t>ГАЗПРОМ ЭНЕРГОСБЫТ ТЮМЕНЬ АО ИНН 8602067215  (потребляемая эл. энергия)</t>
  </si>
  <si>
    <t>ФЕВРАЛЬ</t>
  </si>
  <si>
    <t>МАРТ</t>
  </si>
  <si>
    <t>ИП БУЛЫГИН В.В. ИНН 721402441961 - ЩЕБЕНЬ  ГРАНИТНЫЙ  ФРАКЦИЯ  20*70 - 678,54 Т. , 672,03 Т., 344 т ,696,36 Т.</t>
  </si>
  <si>
    <t>ПРОЧИЕ  ПРОИЗВОДСТВЕННЫЕ  ЗАТРАТЫ:</t>
  </si>
  <si>
    <t>ИП САЛИКАЕВ Ф.Ф. ИНН 720405250410   - УСЛУГИ ГРЕЙДЕРА</t>
  </si>
  <si>
    <t xml:space="preserve">ООО КОМУС ИНН  7721793895   КОНЦЕЛЯРСКИЕ  ТОВАРЫ </t>
  </si>
  <si>
    <t>У ТСН "СЕРЕБРЯНЫЙ  БОР"  НЕТ КРЕДИТОВ, НЕТ ЗАЙМОВ !!!!  - ИХ ВООБЩЕ  НЕ БЫЛО!</t>
  </si>
  <si>
    <t xml:space="preserve">ООО МЕТАЛЛСЕРВИС ИННИ7203183320, ЗАКУП МАТЕРИАЛА , ТРУБ  ДЛЯ  УСТАНОВКИ ШЛАГ-НА </t>
  </si>
  <si>
    <t>ИП РАМАЗАНОВА Е.В. ИНН 720213676324- ПРЕОБРЕТЕНИЕ  ТОВАРОВ  ДЛЯ  ПОЖ.ЧАСТИ</t>
  </si>
  <si>
    <t>ООО ДИС  ИНН 7224083479, УСЛУГИ ИЛОСОСА</t>
  </si>
  <si>
    <t>АПРЕЛЬ</t>
  </si>
  <si>
    <t>С ДОКУМЕНТАЦИЕЙ  (АКТАМИ, С/Ф, ДОГОВОРАМИ, …)  ПО  РАСХОДАМ МОЖНО  ОЗНАКОМИТСЯ  В  БУХГАЛТЕРИИ.</t>
  </si>
  <si>
    <r>
      <t xml:space="preserve">ИП КУЗНЕЦОВА А.Е. ИНН 450126129809 </t>
    </r>
    <r>
      <rPr>
        <b/>
        <sz val="8"/>
        <color theme="1"/>
        <rFont val="Calibri"/>
        <family val="2"/>
        <charset val="204"/>
        <scheme val="minor"/>
      </rPr>
      <t>СОПРОВОЖДЕНИЕ  ПРОГРАМНОГО ОБЕСПЕЧЕНИЯ , РЕМОНТ ТЕЛЕФОНА</t>
    </r>
  </si>
  <si>
    <t>ООО АКВАТЕЛЬ ИНН 7202199543, ВОДА</t>
  </si>
  <si>
    <t xml:space="preserve">С/З ЧАЗОВ В.С. ИНН 860406099470- ЭЛЕКТРОМОНТАЖНЫЕ  РАБОТЫ  ПО  СВЕТУ </t>
  </si>
  <si>
    <t xml:space="preserve">ИП МАКСИМОВ Е.А. ИНН 673111948005- ПРОЖЕКТОРА  СВЕДОДИОДНЫЕ </t>
  </si>
  <si>
    <t>ИП ПАВЛОВА Т.С. ИНН 720201016080 - ТАБЛИЧКИ</t>
  </si>
  <si>
    <t>ДДС ЗА  МАЙ    2025 ГОДА:</t>
  </si>
  <si>
    <t xml:space="preserve">МАЙ </t>
  </si>
  <si>
    <r>
      <t xml:space="preserve">И ХОЗЯЙСТВЕННОЕ   ОБСЛУЖИВАНИЕ  ТСН -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НА  31.05.25 Г .- 4 СОТРУДНИКА В ШТАТЕ  </t>
    </r>
  </si>
  <si>
    <r>
      <t>ИП КОШЕЛЕВ Д.А. ИНН 451302281063 ДОГ № 01/12/24 ОТ 01.12.2024 Г .,</t>
    </r>
    <r>
      <rPr>
        <b/>
        <sz val="8"/>
        <color theme="1"/>
        <rFont val="Calibri"/>
        <family val="2"/>
        <charset val="204"/>
        <scheme val="minor"/>
      </rPr>
      <t xml:space="preserve"> УБОРКА СНЕГА, ШЛАГБАУМ, СТОРОЖ…</t>
    </r>
  </si>
  <si>
    <t xml:space="preserve">ИСПОЛНИТЕЛЬ:  ГЛАВНЫЙ  БУХГАЛТР ГРАЧЕВА О.В. От  03.06.2025 г. </t>
  </si>
  <si>
    <t xml:space="preserve">ООО ДОРСТРОЙ ИНН 7202152305, АСФ. БЕТ СМЕСЬ КАТ А , ПЛАТЕЖИ 2024 Г.- КТ. ЗАДОЛЖЕННОСТЬ  </t>
  </si>
  <si>
    <r>
      <t>ОСТАТОК  ДЕНЕЖНЫХ СРЕДСТВ  В БАНКЕ НА  31.05.2025 Г.</t>
    </r>
    <r>
      <rPr>
        <b/>
        <i/>
        <u/>
        <sz val="11"/>
        <color theme="1"/>
        <rFont val="Calibri"/>
        <family val="2"/>
        <charset val="204"/>
        <scheme val="minor"/>
      </rPr>
      <t>-112 805,37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 xml:space="preserve">РУБ. </t>
    </r>
  </si>
  <si>
    <r>
      <t xml:space="preserve">ПОСТУПИЛО В МАЕ  2025 Г. -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1 014 276,91 РУБ. </t>
    </r>
    <r>
      <rPr>
        <i/>
        <sz val="11"/>
        <color theme="1"/>
        <rFont val="Calibri"/>
        <family val="2"/>
        <charset val="204"/>
        <scheme val="minor"/>
      </rPr>
      <t xml:space="preserve">ЧЛЕНСКИХ ВЗНОСОВ  в том  числе  по исполнительным производствам (судебные) </t>
    </r>
  </si>
  <si>
    <r>
      <t>ЗАДОЛЖЕННОСТЬ ОТ СОБСТВЕННИКОВ  ПО  ЧЛЕНСКИМ  ВЗНОСАМ НА  31.05.2025 Г. -</t>
    </r>
    <r>
      <rPr>
        <b/>
        <u/>
        <sz val="11"/>
        <color theme="1"/>
        <rFont val="Calibri"/>
        <family val="2"/>
        <charset val="204"/>
        <scheme val="minor"/>
      </rPr>
      <t xml:space="preserve"> 5 227 467,87 РУБ. </t>
    </r>
  </si>
  <si>
    <r>
      <t>ОСТАТОК  ДЕНЕЖНЫХ СРЕДСТВ  КАССА, АВ/ОТЧ.   31.05.2025 Г. -</t>
    </r>
    <r>
      <rPr>
        <b/>
        <u/>
        <sz val="11"/>
        <color theme="1"/>
        <rFont val="Calibri"/>
        <family val="2"/>
        <charset val="204"/>
        <scheme val="minor"/>
      </rPr>
      <t xml:space="preserve">24 283,25  РУБ. </t>
    </r>
  </si>
  <si>
    <t xml:space="preserve">КРЕДИТОРСКАЯ  ЗАДОЛЖЕННОСТЬ ПО  ПОСТАВЩИКАМ , ПОДРЯДЧИКАМ СОСТАВИЛА НА  31.05.2025 Г. -0 РУБ.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</si>
</sst>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/>
    <xf numFmtId="0" fontId="5" fillId="0" borderId="1" xfId="0" applyFont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/>
    </xf>
    <xf numFmtId="0" fontId="3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3" borderId="0" xfId="0" applyFont="1" applyFill="1"/>
    <xf numFmtId="0" fontId="7" fillId="9" borderId="0" xfId="0" applyFont="1" applyFill="1"/>
    <xf numFmtId="0" fontId="0" fillId="9" borderId="0" xfId="0" applyFill="1"/>
    <xf numFmtId="2" fontId="0" fillId="3" borderId="1" xfId="0" applyNumberFormat="1" applyFill="1" applyBorder="1" applyAlignment="1">
      <alignment horizontal="center"/>
    </xf>
    <xf numFmtId="0" fontId="0" fillId="3" borderId="0" xfId="0" applyFill="1"/>
    <xf numFmtId="0" fontId="15" fillId="3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18" fillId="0" borderId="0" xfId="0" applyFont="1"/>
    <xf numFmtId="0" fontId="13" fillId="9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9" fillId="5" borderId="0" xfId="0" applyFont="1" applyFill="1" applyAlignment="1">
      <alignment horizontal="left"/>
    </xf>
    <xf numFmtId="0" fontId="0" fillId="9" borderId="5" xfId="0" applyFill="1" applyBorder="1" applyAlignment="1">
      <alignment horizontal="left"/>
    </xf>
    <xf numFmtId="0" fontId="7" fillId="9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7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workbookViewId="0">
      <selection activeCell="F50" sqref="F50"/>
    </sheetView>
  </sheetViews>
  <sheetFormatPr defaultRowHeight="15"/>
  <cols>
    <col min="1" max="1" width="88.42578125" customWidth="1"/>
    <col min="2" max="2" width="17.85546875" customWidth="1"/>
    <col min="3" max="3" width="12.42578125" customWidth="1"/>
    <col min="4" max="4" width="13.28515625" customWidth="1"/>
    <col min="5" max="5" width="14.140625" customWidth="1"/>
    <col min="6" max="6" width="10.7109375" customWidth="1"/>
    <col min="7" max="7" width="5" customWidth="1"/>
    <col min="8" max="8" width="5.5703125" customWidth="1"/>
    <col min="9" max="9" width="6" customWidth="1"/>
    <col min="10" max="10" width="4.5703125" customWidth="1"/>
    <col min="11" max="11" width="12" hidden="1" customWidth="1"/>
    <col min="12" max="12" width="4.28515625" customWidth="1"/>
    <col min="13" max="13" width="4.7109375" customWidth="1"/>
    <col min="14" max="14" width="3.85546875" customWidth="1"/>
    <col min="15" max="15" width="17.140625" customWidth="1"/>
  </cols>
  <sheetData>
    <row r="1" spans="1:15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26" customFormat="1">
      <c r="A2" s="36" t="s">
        <v>57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>
      <c r="A3" s="28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>
      <c r="A4" s="28" t="s">
        <v>59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>
      <c r="A5" s="43" t="s">
        <v>58</v>
      </c>
      <c r="B5" s="4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>
      <c r="A6" s="44" t="s">
        <v>60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28"/>
      <c r="N6" s="28"/>
      <c r="O6" s="28"/>
    </row>
    <row r="7" spans="1:15" ht="27" customHeight="1">
      <c r="A7" s="45" t="s">
        <v>39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s="35" customFormat="1" ht="26.25">
      <c r="A8" s="46" t="s">
        <v>44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18.75">
      <c r="A9" s="39" t="s">
        <v>21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  <c r="M9" s="3"/>
      <c r="N9" s="3"/>
      <c r="O9" s="3" t="s">
        <v>0</v>
      </c>
    </row>
    <row r="10" spans="1:15">
      <c r="A10" s="2" t="s">
        <v>1</v>
      </c>
      <c r="B10" s="3" t="s">
        <v>2</v>
      </c>
      <c r="C10" s="3" t="s">
        <v>33</v>
      </c>
      <c r="D10" s="3" t="s">
        <v>34</v>
      </c>
      <c r="E10" s="3" t="s">
        <v>43</v>
      </c>
      <c r="F10" s="3" t="s">
        <v>51</v>
      </c>
      <c r="G10" s="3"/>
      <c r="H10" s="3"/>
      <c r="I10" s="3"/>
      <c r="J10" s="3"/>
      <c r="K10" s="3"/>
      <c r="L10" s="3"/>
      <c r="M10" s="3"/>
      <c r="N10" s="3"/>
      <c r="O10" s="20" t="s">
        <v>17</v>
      </c>
    </row>
    <row r="11" spans="1:15">
      <c r="A11" s="4" t="s">
        <v>20</v>
      </c>
      <c r="B11" s="5">
        <v>116365.7</v>
      </c>
      <c r="C11" s="6">
        <v>139527.65</v>
      </c>
      <c r="D11" s="5">
        <v>103753</v>
      </c>
      <c r="E11" s="6">
        <v>117321</v>
      </c>
      <c r="F11" s="6">
        <v>105000</v>
      </c>
      <c r="G11" s="16"/>
      <c r="H11" s="5"/>
      <c r="I11" s="6"/>
      <c r="J11" s="6"/>
      <c r="K11" s="6"/>
      <c r="L11" s="15"/>
      <c r="M11" s="7"/>
      <c r="N11" s="6"/>
      <c r="O11" s="5">
        <f>SUM(B11:N11)</f>
        <v>581967.35</v>
      </c>
    </row>
    <row r="12" spans="1:15">
      <c r="A12" s="2" t="s">
        <v>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>
      <c r="A13" s="2" t="s">
        <v>52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4" t="s">
        <v>4</v>
      </c>
      <c r="B14" s="6">
        <v>80000</v>
      </c>
      <c r="C14" s="6">
        <v>305754.42</v>
      </c>
      <c r="D14" s="6">
        <v>16792.75</v>
      </c>
      <c r="E14" s="6">
        <v>174572.18</v>
      </c>
      <c r="F14" s="6">
        <v>194245.33</v>
      </c>
      <c r="G14" s="15"/>
      <c r="H14" s="6"/>
      <c r="I14" s="6"/>
      <c r="J14" s="6"/>
      <c r="K14" s="6"/>
      <c r="L14" s="15"/>
      <c r="M14" s="7"/>
      <c r="N14" s="15"/>
      <c r="O14" s="5">
        <f>SUM(B14:N14)</f>
        <v>771364.67999999993</v>
      </c>
    </row>
    <row r="15" spans="1:15">
      <c r="A15" s="4" t="s">
        <v>5</v>
      </c>
      <c r="B15" s="6">
        <f>SUM(B16:B33)</f>
        <v>818000</v>
      </c>
      <c r="C15" s="6">
        <f>SUM(C16:C38)</f>
        <v>759363.44</v>
      </c>
      <c r="D15" s="6">
        <f>SUM(D16:D38)</f>
        <v>665100</v>
      </c>
      <c r="E15" s="6">
        <f>SUM(E16:E38)</f>
        <v>631052.25</v>
      </c>
      <c r="F15" s="6">
        <f>SUM(F16:F38)</f>
        <v>696450</v>
      </c>
      <c r="G15" s="15"/>
      <c r="H15" s="6"/>
      <c r="I15" s="6"/>
      <c r="J15" s="6"/>
      <c r="K15" s="6"/>
      <c r="L15" s="15"/>
      <c r="M15" s="7"/>
      <c r="N15" s="6"/>
      <c r="O15" s="6">
        <f>SUM(B15:M15)</f>
        <v>3569965.69</v>
      </c>
    </row>
    <row r="16" spans="1:15">
      <c r="A16" s="8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23" t="s">
        <v>22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>SUM(B17:N17)</f>
        <v>0</v>
      </c>
    </row>
    <row r="18" spans="1:15">
      <c r="A18" s="10" t="s">
        <v>53</v>
      </c>
      <c r="B18" s="3">
        <v>125000</v>
      </c>
      <c r="C18" s="3">
        <v>25000</v>
      </c>
      <c r="D18" s="3"/>
      <c r="E18" s="3"/>
      <c r="F18" s="3">
        <v>72450</v>
      </c>
      <c r="G18" s="3"/>
      <c r="H18" s="3"/>
      <c r="I18" s="3"/>
      <c r="J18" s="3"/>
      <c r="K18" s="3"/>
      <c r="L18" s="3"/>
      <c r="M18" s="3"/>
      <c r="N18" s="3"/>
      <c r="O18" s="3">
        <f>SUM(B18:M18)</f>
        <v>222450</v>
      </c>
    </row>
    <row r="19" spans="1:15">
      <c r="A19" s="10" t="s">
        <v>26</v>
      </c>
      <c r="B19" s="3">
        <v>305000</v>
      </c>
      <c r="C19" s="3">
        <v>75000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>
        <f>SUM(B19:M19)</f>
        <v>380000</v>
      </c>
    </row>
    <row r="20" spans="1:15">
      <c r="A20" s="23" t="s">
        <v>23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>
        <f>SUM(B20:M20)</f>
        <v>0</v>
      </c>
    </row>
    <row r="21" spans="1:15">
      <c r="A21" s="10" t="s">
        <v>32</v>
      </c>
      <c r="B21" s="3">
        <v>25000</v>
      </c>
      <c r="C21" s="3">
        <v>50000</v>
      </c>
      <c r="D21" s="3"/>
      <c r="E21" s="3">
        <v>10000</v>
      </c>
      <c r="F21" s="3">
        <v>25000</v>
      </c>
      <c r="G21" s="17"/>
      <c r="H21" s="3"/>
      <c r="I21" s="3"/>
      <c r="J21" s="3"/>
      <c r="K21" s="3"/>
      <c r="L21" s="3"/>
      <c r="M21" s="3"/>
      <c r="N21" s="3"/>
      <c r="O21" s="3">
        <f>SUM(B21:N21)</f>
        <v>110000</v>
      </c>
    </row>
    <row r="22" spans="1:15">
      <c r="A22" s="10" t="s">
        <v>24</v>
      </c>
      <c r="B22" s="3">
        <v>58000</v>
      </c>
      <c r="C22" s="3">
        <v>63000</v>
      </c>
      <c r="D22" s="3">
        <v>61000</v>
      </c>
      <c r="E22" s="3">
        <v>44722</v>
      </c>
      <c r="F22" s="3">
        <v>138000</v>
      </c>
      <c r="G22" s="17"/>
      <c r="H22" s="3"/>
      <c r="I22" s="3"/>
      <c r="J22" s="3"/>
      <c r="K22" s="3"/>
      <c r="L22" s="3"/>
      <c r="M22" s="3"/>
      <c r="N22" s="3"/>
      <c r="O22" s="3">
        <f>SUM(B22:M22)</f>
        <v>364722</v>
      </c>
    </row>
    <row r="23" spans="1:15">
      <c r="A23" s="10" t="s">
        <v>42</v>
      </c>
      <c r="B23" s="3"/>
      <c r="C23" s="3"/>
      <c r="D23" s="3">
        <v>42000</v>
      </c>
      <c r="E23" s="3">
        <v>14000</v>
      </c>
      <c r="F23" s="3"/>
      <c r="G23" s="17"/>
      <c r="H23" s="3"/>
      <c r="I23" s="3"/>
      <c r="J23" s="3"/>
      <c r="K23" s="3"/>
      <c r="L23" s="3"/>
      <c r="M23" s="3"/>
      <c r="N23" s="3"/>
      <c r="O23" s="3">
        <f>SUM(B23:M23)</f>
        <v>56000</v>
      </c>
    </row>
    <row r="24" spans="1:15">
      <c r="A24" s="10" t="s">
        <v>27</v>
      </c>
      <c r="B24" s="3">
        <v>5000</v>
      </c>
      <c r="C24" s="3">
        <v>5000</v>
      </c>
      <c r="D24" s="3"/>
      <c r="E24" s="3"/>
      <c r="F24" s="3"/>
      <c r="G24" s="17"/>
      <c r="H24" s="3"/>
      <c r="I24" s="3"/>
      <c r="J24" s="3"/>
      <c r="K24" s="3"/>
      <c r="L24" s="3"/>
      <c r="M24" s="3"/>
      <c r="N24" s="3"/>
      <c r="O24" s="3">
        <f>SUM(B24:M24)</f>
        <v>10000</v>
      </c>
    </row>
    <row r="25" spans="1:15">
      <c r="A25" s="23" t="s">
        <v>25</v>
      </c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24"/>
      <c r="O25" s="24">
        <f t="shared" ref="O25:O33" si="0">SUM(B25:M25)</f>
        <v>0</v>
      </c>
    </row>
    <row r="26" spans="1:15" s="30" customFormat="1">
      <c r="A26" s="31" t="s">
        <v>35</v>
      </c>
      <c r="B26" s="9">
        <v>0</v>
      </c>
      <c r="C26" s="9">
        <v>200000</v>
      </c>
      <c r="D26" s="9">
        <v>300000</v>
      </c>
      <c r="E26" s="9"/>
      <c r="F26" s="9"/>
      <c r="G26" s="29"/>
      <c r="H26" s="9"/>
      <c r="I26" s="9"/>
      <c r="J26" s="9"/>
      <c r="K26" s="9"/>
      <c r="L26" s="9"/>
      <c r="M26" s="9"/>
      <c r="N26" s="9"/>
      <c r="O26" s="3">
        <f t="shared" si="0"/>
        <v>500000</v>
      </c>
    </row>
    <row r="27" spans="1:15" s="30" customFormat="1">
      <c r="A27" s="31" t="s">
        <v>37</v>
      </c>
      <c r="B27" s="9">
        <v>0</v>
      </c>
      <c r="C27" s="9">
        <v>34650</v>
      </c>
      <c r="D27" s="9"/>
      <c r="E27" s="9"/>
      <c r="F27" s="9"/>
      <c r="G27" s="29"/>
      <c r="H27" s="9"/>
      <c r="I27" s="9"/>
      <c r="J27" s="9"/>
      <c r="K27" s="9"/>
      <c r="L27" s="9"/>
      <c r="M27" s="9"/>
      <c r="N27" s="9"/>
      <c r="O27" s="3">
        <f t="shared" si="0"/>
        <v>34650</v>
      </c>
    </row>
    <row r="28" spans="1:15" s="30" customFormat="1">
      <c r="A28" s="31" t="s">
        <v>55</v>
      </c>
      <c r="B28" s="9"/>
      <c r="C28" s="9"/>
      <c r="D28" s="9"/>
      <c r="E28" s="9"/>
      <c r="F28" s="9">
        <v>11000</v>
      </c>
      <c r="G28" s="29"/>
      <c r="H28" s="9"/>
      <c r="I28" s="9"/>
      <c r="J28" s="9"/>
      <c r="K28" s="9"/>
      <c r="L28" s="9"/>
      <c r="M28" s="9"/>
      <c r="N28" s="9"/>
      <c r="O28" s="3">
        <f t="shared" si="0"/>
        <v>11000</v>
      </c>
    </row>
    <row r="29" spans="1:15" s="30" customFormat="1">
      <c r="A29" s="31" t="s">
        <v>40</v>
      </c>
      <c r="B29" s="9">
        <v>0</v>
      </c>
      <c r="C29" s="9">
        <v>0</v>
      </c>
      <c r="D29" s="9">
        <v>20277</v>
      </c>
      <c r="E29" s="9">
        <v>4856</v>
      </c>
      <c r="F29" s="9"/>
      <c r="G29" s="29"/>
      <c r="H29" s="9"/>
      <c r="I29" s="9"/>
      <c r="J29" s="9"/>
      <c r="K29" s="9"/>
      <c r="L29" s="9"/>
      <c r="M29" s="9"/>
      <c r="N29" s="9"/>
      <c r="O29" s="3">
        <f t="shared" si="0"/>
        <v>25133</v>
      </c>
    </row>
    <row r="30" spans="1:15" s="30" customFormat="1">
      <c r="A30" s="31" t="s">
        <v>48</v>
      </c>
      <c r="B30" s="9"/>
      <c r="C30" s="9"/>
      <c r="D30" s="9"/>
      <c r="E30" s="9">
        <v>24070</v>
      </c>
      <c r="F30" s="9"/>
      <c r="G30" s="29"/>
      <c r="H30" s="9"/>
      <c r="I30" s="9"/>
      <c r="J30" s="9"/>
      <c r="K30" s="9"/>
      <c r="L30" s="9"/>
      <c r="M30" s="9"/>
      <c r="N30" s="9"/>
      <c r="O30" s="3">
        <f t="shared" si="0"/>
        <v>24070</v>
      </c>
    </row>
    <row r="31" spans="1:15" s="30" customFormat="1">
      <c r="A31" s="31" t="s">
        <v>47</v>
      </c>
      <c r="B31" s="9"/>
      <c r="C31" s="9"/>
      <c r="D31" s="9"/>
      <c r="E31" s="9">
        <v>48500</v>
      </c>
      <c r="F31" s="9"/>
      <c r="G31" s="29"/>
      <c r="H31" s="9"/>
      <c r="I31" s="9"/>
      <c r="J31" s="9"/>
      <c r="K31" s="9"/>
      <c r="L31" s="9"/>
      <c r="M31" s="9"/>
      <c r="N31" s="9"/>
      <c r="O31" s="3">
        <f t="shared" si="0"/>
        <v>48500</v>
      </c>
    </row>
    <row r="32" spans="1:15" s="30" customFormat="1">
      <c r="A32" s="31" t="s">
        <v>49</v>
      </c>
      <c r="B32" s="9"/>
      <c r="C32" s="9"/>
      <c r="D32" s="9"/>
      <c r="E32" s="9">
        <v>27878</v>
      </c>
      <c r="F32" s="9"/>
      <c r="G32" s="29"/>
      <c r="H32" s="9"/>
      <c r="I32" s="9"/>
      <c r="J32" s="9"/>
      <c r="K32" s="9"/>
      <c r="L32" s="9"/>
      <c r="M32" s="9"/>
      <c r="N32" s="9"/>
      <c r="O32" s="3">
        <f t="shared" si="0"/>
        <v>27878</v>
      </c>
    </row>
    <row r="33" spans="1:15">
      <c r="A33" s="10" t="s">
        <v>28</v>
      </c>
      <c r="B33" s="3">
        <v>300000</v>
      </c>
      <c r="C33" s="3">
        <v>300000</v>
      </c>
      <c r="D33" s="3">
        <v>200000</v>
      </c>
      <c r="E33" s="3">
        <v>450000</v>
      </c>
      <c r="F33" s="3">
        <v>450000</v>
      </c>
      <c r="G33" s="17"/>
      <c r="H33" s="3"/>
      <c r="I33" s="3"/>
      <c r="J33" s="3"/>
      <c r="K33" s="3"/>
      <c r="L33" s="3"/>
      <c r="M33" s="3"/>
      <c r="N33" s="3"/>
      <c r="O33" s="3">
        <f t="shared" si="0"/>
        <v>1700000</v>
      </c>
    </row>
    <row r="34" spans="1:15">
      <c r="A34" s="32" t="s">
        <v>36</v>
      </c>
      <c r="B34" s="33"/>
      <c r="C34" s="33"/>
      <c r="D34" s="33"/>
      <c r="E34" s="33"/>
      <c r="F34" s="33"/>
      <c r="G34" s="34"/>
      <c r="H34" s="33"/>
      <c r="I34" s="33"/>
      <c r="J34" s="33"/>
      <c r="K34" s="33"/>
      <c r="L34" s="33"/>
      <c r="M34" s="33"/>
      <c r="N34" s="33"/>
      <c r="O34" s="24">
        <f t="shared" ref="O34:O39" si="1">SUM(B34:M34)</f>
        <v>0</v>
      </c>
    </row>
    <row r="35" spans="1:15">
      <c r="A35" s="10" t="s">
        <v>38</v>
      </c>
      <c r="B35" s="3">
        <v>0</v>
      </c>
      <c r="C35" s="3">
        <v>4713.4399999999996</v>
      </c>
      <c r="D35" s="3"/>
      <c r="E35" s="3">
        <v>4326.25</v>
      </c>
      <c r="F35" s="3"/>
      <c r="G35" s="17"/>
      <c r="H35" s="3"/>
      <c r="I35" s="3"/>
      <c r="J35" s="3"/>
      <c r="K35" s="3"/>
      <c r="L35" s="3"/>
      <c r="M35" s="3"/>
      <c r="N35" s="3"/>
      <c r="O35" s="3">
        <f t="shared" si="1"/>
        <v>9039.6899999999987</v>
      </c>
    </row>
    <row r="36" spans="1:15">
      <c r="A36" s="10" t="s">
        <v>41</v>
      </c>
      <c r="B36" s="3"/>
      <c r="C36" s="3"/>
      <c r="D36" s="3">
        <v>41823</v>
      </c>
      <c r="E36" s="3"/>
      <c r="F36" s="3"/>
      <c r="G36" s="17"/>
      <c r="H36" s="3"/>
      <c r="I36" s="3"/>
      <c r="J36" s="3"/>
      <c r="K36" s="3"/>
      <c r="L36" s="3"/>
      <c r="M36" s="3"/>
      <c r="N36" s="3"/>
      <c r="O36" s="3">
        <f t="shared" si="1"/>
        <v>41823</v>
      </c>
    </row>
    <row r="37" spans="1:15">
      <c r="A37" s="10" t="s">
        <v>46</v>
      </c>
      <c r="B37" s="3"/>
      <c r="C37" s="3"/>
      <c r="D37" s="3"/>
      <c r="E37" s="3">
        <v>700</v>
      </c>
      <c r="F37" s="3"/>
      <c r="G37" s="17"/>
      <c r="H37" s="3"/>
      <c r="I37" s="3"/>
      <c r="J37" s="3"/>
      <c r="K37" s="3"/>
      <c r="L37" s="3"/>
      <c r="M37" s="3"/>
      <c r="N37" s="3"/>
      <c r="O37" s="3">
        <f t="shared" si="1"/>
        <v>700</v>
      </c>
    </row>
    <row r="38" spans="1:15">
      <c r="A38" s="10" t="s">
        <v>45</v>
      </c>
      <c r="B38" s="3">
        <v>0</v>
      </c>
      <c r="C38" s="3">
        <v>2000</v>
      </c>
      <c r="D38" s="3"/>
      <c r="E38" s="3">
        <v>2000</v>
      </c>
      <c r="F38" s="3"/>
      <c r="G38" s="17"/>
      <c r="H38" s="3"/>
      <c r="I38" s="3"/>
      <c r="J38" s="3"/>
      <c r="K38" s="3"/>
      <c r="L38" s="3"/>
      <c r="M38" s="3"/>
      <c r="N38" s="3"/>
      <c r="O38" s="3">
        <f t="shared" si="1"/>
        <v>4000</v>
      </c>
    </row>
    <row r="39" spans="1:15">
      <c r="A39" s="4" t="s">
        <v>7</v>
      </c>
      <c r="B39" s="6">
        <v>6380</v>
      </c>
      <c r="C39" s="6">
        <v>3036</v>
      </c>
      <c r="D39" s="6">
        <v>404</v>
      </c>
      <c r="E39" s="6">
        <v>3989.91</v>
      </c>
      <c r="F39" s="6">
        <v>7422</v>
      </c>
      <c r="G39" s="15"/>
      <c r="H39" s="6"/>
      <c r="I39" s="6"/>
      <c r="J39" s="6"/>
      <c r="K39" s="6"/>
      <c r="L39" s="15"/>
      <c r="M39" s="7"/>
      <c r="N39" s="6"/>
      <c r="O39" s="6">
        <f t="shared" si="1"/>
        <v>21231.91</v>
      </c>
    </row>
    <row r="40" spans="1:15">
      <c r="A40" s="4" t="s">
        <v>19</v>
      </c>
      <c r="B40" s="6">
        <f>SUM(B41:B49)</f>
        <v>19037.3</v>
      </c>
      <c r="C40" s="6">
        <f>SUM(C41:C49)</f>
        <v>1826.6</v>
      </c>
      <c r="D40" s="6">
        <f>SUM(D41:D49)</f>
        <v>19705.080000000002</v>
      </c>
      <c r="E40" s="6">
        <f>SUM(E41:E49)</f>
        <v>37103.86</v>
      </c>
      <c r="F40" s="6">
        <f>SUM(F41:F49)</f>
        <v>12167.880000000001</v>
      </c>
      <c r="G40" s="15"/>
      <c r="H40" s="6"/>
      <c r="I40" s="6"/>
      <c r="J40" s="6"/>
      <c r="K40" s="6"/>
      <c r="L40" s="6"/>
      <c r="M40" s="7"/>
      <c r="N40" s="6"/>
      <c r="O40" s="5">
        <f t="shared" ref="O40" si="2">SUM(B40:N40)</f>
        <v>89840.72</v>
      </c>
    </row>
    <row r="41" spans="1:15">
      <c r="A41" s="2" t="s">
        <v>8</v>
      </c>
      <c r="B41" s="3">
        <v>4000</v>
      </c>
      <c r="C41" s="3"/>
      <c r="D41" s="3">
        <v>3496</v>
      </c>
      <c r="E41" s="3">
        <v>14000</v>
      </c>
      <c r="F41" s="3">
        <v>4000</v>
      </c>
      <c r="G41" s="3"/>
      <c r="H41" s="9"/>
      <c r="I41" s="3"/>
      <c r="J41" s="3"/>
      <c r="K41" s="3"/>
      <c r="L41" s="3"/>
      <c r="M41" s="3"/>
      <c r="N41" s="3"/>
      <c r="O41" s="3">
        <f>SUM(B41:N41)</f>
        <v>25496</v>
      </c>
    </row>
    <row r="42" spans="1:15">
      <c r="A42" s="2" t="s">
        <v>9</v>
      </c>
      <c r="B42" s="3">
        <v>368.4</v>
      </c>
      <c r="C42" s="3">
        <v>1826.6</v>
      </c>
      <c r="D42" s="3">
        <v>5596.24</v>
      </c>
      <c r="E42" s="3">
        <v>3749.76</v>
      </c>
      <c r="F42" s="3">
        <v>5167.88</v>
      </c>
      <c r="G42" s="3"/>
      <c r="H42" s="3"/>
      <c r="I42" s="3"/>
      <c r="J42" s="3"/>
      <c r="K42" s="3"/>
      <c r="L42" s="3"/>
      <c r="M42" s="3"/>
      <c r="N42" s="3"/>
      <c r="O42" s="3">
        <f>SUM(B42:N42)</f>
        <v>16708.88</v>
      </c>
    </row>
    <row r="43" spans="1:15">
      <c r="A43" s="2" t="s">
        <v>10</v>
      </c>
      <c r="B43" s="3">
        <v>4300</v>
      </c>
      <c r="C43" s="3"/>
      <c r="D43" s="3"/>
      <c r="E43" s="3">
        <v>2500</v>
      </c>
      <c r="F43" s="3"/>
      <c r="G43" s="3"/>
      <c r="H43" s="3"/>
      <c r="I43" s="3"/>
      <c r="J43" s="3"/>
      <c r="K43" s="3"/>
      <c r="L43" s="3"/>
      <c r="M43" s="3"/>
      <c r="N43" s="3"/>
      <c r="O43" s="3">
        <f>SUM(B43:N43)</f>
        <v>6800</v>
      </c>
    </row>
    <row r="44" spans="1:15">
      <c r="A44" s="2" t="s">
        <v>11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f>SUM(B44:N44)</f>
        <v>0</v>
      </c>
    </row>
    <row r="45" spans="1:15">
      <c r="A45" s="2" t="s">
        <v>12</v>
      </c>
      <c r="B45" s="3">
        <v>2850</v>
      </c>
      <c r="C45" s="11"/>
      <c r="D45" s="3">
        <v>400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f>SUM(B45:M45)</f>
        <v>3250</v>
      </c>
    </row>
    <row r="46" spans="1:15">
      <c r="A46" s="2" t="s">
        <v>13</v>
      </c>
      <c r="B46" s="3">
        <v>3000</v>
      </c>
      <c r="C46" s="3"/>
      <c r="D46" s="3">
        <v>2996</v>
      </c>
      <c r="E46" s="3">
        <v>6654.5</v>
      </c>
      <c r="F46" s="3">
        <v>3000</v>
      </c>
      <c r="G46" s="3"/>
      <c r="H46" s="3"/>
      <c r="I46" s="3"/>
      <c r="J46" s="3"/>
      <c r="K46" s="3"/>
      <c r="L46" s="3"/>
      <c r="M46" s="3"/>
      <c r="N46" s="3"/>
      <c r="O46" s="3">
        <f>SUM(B46:N46)</f>
        <v>15650.5</v>
      </c>
    </row>
    <row r="47" spans="1:15">
      <c r="A47" s="2" t="s">
        <v>18</v>
      </c>
      <c r="B47" s="3">
        <v>638.9</v>
      </c>
      <c r="C47" s="3"/>
      <c r="D47" s="3">
        <v>7216.84</v>
      </c>
      <c r="E47" s="3">
        <v>10199.6</v>
      </c>
      <c r="F47" s="3"/>
      <c r="G47" s="17"/>
      <c r="H47" s="3"/>
      <c r="I47" s="3"/>
      <c r="J47" s="3"/>
      <c r="K47" s="3"/>
      <c r="L47" s="3"/>
      <c r="M47" s="3"/>
      <c r="N47" s="3"/>
      <c r="O47" s="3">
        <f>SUM(B47:N47)</f>
        <v>18055.34</v>
      </c>
    </row>
    <row r="48" spans="1:15">
      <c r="A48" s="2" t="s">
        <v>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f>SUM(B48:M48)</f>
        <v>0</v>
      </c>
    </row>
    <row r="49" spans="1:15">
      <c r="A49" s="2" t="s">
        <v>15</v>
      </c>
      <c r="B49" s="3">
        <v>3880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f>SUM(B49:M49)</f>
        <v>3880</v>
      </c>
    </row>
    <row r="50" spans="1:15">
      <c r="A50" s="12" t="s">
        <v>16</v>
      </c>
      <c r="B50" s="13">
        <f>SUM(B40+B39+B15+B14+B11)</f>
        <v>1039783</v>
      </c>
      <c r="C50" s="13">
        <f>SUM(C40+C39+C15+C14+C11)</f>
        <v>1209508.1099999999</v>
      </c>
      <c r="D50" s="13">
        <f>SUM(D40+D39+D15+D14+D11)</f>
        <v>805754.83</v>
      </c>
      <c r="E50" s="13">
        <f>SUM(E11+E14+E15+E39+E40)</f>
        <v>964039.2</v>
      </c>
      <c r="F50" s="13">
        <f>SUM(F40+F15+F14+F11)</f>
        <v>1007863.21</v>
      </c>
      <c r="G50" s="13">
        <f>SUM(G40+G39+G15+G14+G11)</f>
        <v>0</v>
      </c>
      <c r="H50" s="13">
        <f>SUM(H11+H14+H15+H39+H40)</f>
        <v>0</v>
      </c>
      <c r="I50" s="14">
        <f>SUM(I40+I39+I15+I14+I11)</f>
        <v>0</v>
      </c>
      <c r="J50" s="14">
        <f>SUM(J11+J14+J15+J39+J40)</f>
        <v>0</v>
      </c>
      <c r="K50" s="14">
        <f>SUM(K40+K39+K15+K14+K11)</f>
        <v>0</v>
      </c>
      <c r="L50" s="14">
        <f>SUM(L40+L39+L15+L14+L11)</f>
        <v>0</v>
      </c>
      <c r="M50" s="14"/>
      <c r="N50" s="14">
        <f>SUM(N40+N39+N15+N14+N11)</f>
        <v>0</v>
      </c>
      <c r="O50" s="21">
        <f>SUM(B50:N50)</f>
        <v>5026948.3499999996</v>
      </c>
    </row>
    <row r="51" spans="1:15" s="19" customFormat="1">
      <c r="A51" s="37" t="s">
        <v>30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>
      <c r="A52" s="42" t="s">
        <v>31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>
      <c r="A53" s="22" t="s">
        <v>29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>
      <c r="A54" s="38" t="s">
        <v>54</v>
      </c>
      <c r="B54" s="38"/>
      <c r="C54" s="38"/>
      <c r="D54" s="38"/>
      <c r="E54" s="38"/>
      <c r="F54" s="38"/>
      <c r="G54" s="38"/>
      <c r="H54" s="38"/>
    </row>
    <row r="55" spans="1:15">
      <c r="A55" s="1"/>
    </row>
    <row r="56" spans="1:15">
      <c r="A56" s="18"/>
    </row>
    <row r="57" spans="1:15">
      <c r="A57" s="1"/>
    </row>
    <row r="58" spans="1:15">
      <c r="A58" s="1"/>
    </row>
    <row r="59" spans="1:15">
      <c r="A59" s="1"/>
    </row>
    <row r="60" spans="1:15">
      <c r="A60" s="1"/>
    </row>
    <row r="61" spans="1:15">
      <c r="A61" s="1"/>
    </row>
  </sheetData>
  <mergeCells count="9">
    <mergeCell ref="A2:O2"/>
    <mergeCell ref="A51:O51"/>
    <mergeCell ref="A54:H54"/>
    <mergeCell ref="A9:L9"/>
    <mergeCell ref="A52:O52"/>
    <mergeCell ref="A5:B5"/>
    <mergeCell ref="A6:L6"/>
    <mergeCell ref="A7:O7"/>
    <mergeCell ref="A8:O8"/>
  </mergeCells>
  <pageMargins left="0.19685039370078741" right="0.19685039370078741" top="0.19685039370078741" bottom="0.19685039370078741" header="0.31496062992125984" footer="0.31496062992125984"/>
  <pageSetup paperSize="9" scale="65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2025-06-18T20:02:02Z</dcterms:modified>
</cp:coreProperties>
</file>