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6" i="1"/>
  <c r="O33"/>
  <c r="O34"/>
  <c r="O29"/>
  <c r="O30"/>
  <c r="O24"/>
  <c r="D36"/>
  <c r="C36"/>
  <c r="C16"/>
  <c r="O32"/>
  <c r="O35"/>
  <c r="O28"/>
  <c r="O26"/>
  <c r="O27"/>
  <c r="B36"/>
  <c r="O36" s="1"/>
  <c r="O22"/>
  <c r="O18"/>
  <c r="O25"/>
  <c r="O23"/>
  <c r="O21"/>
  <c r="O20"/>
  <c r="O19"/>
  <c r="O45"/>
  <c r="O44"/>
  <c r="O43"/>
  <c r="O42"/>
  <c r="O41"/>
  <c r="O40"/>
  <c r="O39"/>
  <c r="O38"/>
  <c r="O37"/>
  <c r="O15"/>
  <c r="O12"/>
  <c r="L46"/>
  <c r="K46"/>
  <c r="J46"/>
  <c r="H46"/>
  <c r="I46"/>
  <c r="B16"/>
  <c r="F46"/>
  <c r="O16" l="1"/>
  <c r="O31"/>
  <c r="N46"/>
  <c r="G46"/>
  <c r="E46"/>
  <c r="C46"/>
  <c r="D46"/>
  <c r="B46"/>
  <c r="O46" l="1"/>
</calcChain>
</file>

<file path=xl/comments1.xml><?xml version="1.0" encoding="utf-8"?>
<comments xmlns="http://schemas.openxmlformats.org/spreadsheetml/2006/main">
  <authors>
    <author>Автор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Ж-10000
САМС- 8000
ГОЛ- 10 000
ГОЛ -30 000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Ж-10000
Г-35000
САМ.- 8000
ШИР. 10000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Ж-3000
ГОЛ 35000
ЛЕОНИД 8000
ШАР.15000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 УСТАНОВКИ ШЛАГ- НА  </t>
        </r>
      </text>
    </comment>
  </commentList>
</comments>
</file>

<file path=xl/sharedStrings.xml><?xml version="1.0" encoding="utf-8"?>
<sst xmlns="http://schemas.openxmlformats.org/spreadsheetml/2006/main" count="55" uniqueCount="55">
  <si>
    <t xml:space="preserve">итого расходов </t>
  </si>
  <si>
    <t xml:space="preserve">НАИМЕНОВАНИЕ  СТАТЕЙ  РАСХОДОВ  </t>
  </si>
  <si>
    <t>ЯНВАРЬ</t>
  </si>
  <si>
    <t xml:space="preserve">ОСУЩЕСТВЛЯЮЩИЕ   ТЕХНИЧЕСКОЕ  , АДМИНИСТРАТИВНОЕ  </t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</si>
  <si>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</si>
  <si>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</si>
  <si>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</si>
  <si>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</si>
  <si>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</si>
  <si>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</si>
  <si>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</si>
  <si>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</si>
  <si>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</si>
  <si>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</si>
  <si>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</si>
  <si>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</si>
  <si>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</si>
  <si>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ОПЛАЧЕНО ПО БАНКУ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</si>
  <si>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</si>
  <si>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 xml:space="preserve">5. ПРОЧИЕ РАСХОДЫ  СВЯЗАННЫЕ  С ХОЗЯЙСТВЕННОЙ  ДЕЯТЕЛЬНОСТЬЮ ТСН (СЧ. 71): </t>
  </si>
  <si>
    <t xml:space="preserve">1. ЗАРАБОТНАЯ  ПЛАТА  выданная  ОБСЛУЖИВАЮЩЕМУ ПЕРСОНАЛУ , б/л. за -3 дня  ,ОТПУСКНЫЕ </t>
  </si>
  <si>
    <t>ТЕКУЩИЕ  РАСХОДЫ   ПО  СОДЕРЖАНИЮ, ОБСЛУЖИВАНИЮ ТСН "СЕРЕБРЯНЫЙ  БОР" В 2025 ГОДУ  (отражение  расходов по банковским выпискам)</t>
  </si>
  <si>
    <t>УБОРКА СНЕГА НА  ТЕРРИТОРИИ ТСН  В 2025 ГОДУ  :</t>
  </si>
  <si>
    <t>СОДЕРЖАНИЕ  ТЕРРИТОРИИ :</t>
  </si>
  <si>
    <t>Ф-Л , ДОГОВОРА  ГПХ  (УБОРКА МУСОРНЫХ КОНТЕЙНЕРОВ, СОДЕРЖАНИЕ  ТЕРРИТОРИИ)</t>
  </si>
  <si>
    <t>БЛАГОУСТРОЙСТВО  ТЕРРИТОРИИ:</t>
  </si>
  <si>
    <t xml:space="preserve">С/З СИМОНЕНКОВА  А.В. ДОГ № 12/12/24 ОТ 12.12.2024 Г. </t>
  </si>
  <si>
    <t>ИП КОШЕЛЕВ Д.А. ИНН 451302281063 ДОГ № 01/12/24 ОТ 01.12.2024 Г .</t>
  </si>
  <si>
    <t>ТОПС ООО ИНН 7203457557  (ТЕХ. ОБСЛУЖИВАНИЕ  СПС и СО и УЭ)</t>
  </si>
  <si>
    <t xml:space="preserve">ИП МАЛАХОВ  К.Е.  ИНН550614022379   (Асфальтобетонная смесь тип Б) , дог № 29 от 11.09.2024г. </t>
  </si>
  <si>
    <t xml:space="preserve">СПРОСИТЬ ПО ДАННОЙ  ИНФОРМАЦИИ  МОЖНО  У  РАБОТНИКОВ ТСН </t>
  </si>
  <si>
    <t xml:space="preserve">КАЖДЫЙ СОБСТВЕННИК  ИМЕЕТ ПРАВО ОЗНАКОМИТСЯ  С ДОКУМЕНТАМИ (РАСХ./ДОХ.) ПО ДАНОЙ  ТАБЛИЦЕ ! ПО ВОПРОСАМ  ОТЧЕТНОСТИ  (АХД)  ТСН "СЕРЕБРЯНЫЙ БОР", ОБРАЩАТЬСЯ  ПО  ТЕЛ.  89220461947 - ОЛЬГА  ВЛАДИМИРОВНА  ГЛ. БУХ. </t>
  </si>
  <si>
    <t>ВНИМАНИЕ !!!!  КАЖДЫЙ  СОБСТВЕННИК  ИМЕЕТ ПРАВО  ОЗНАКОМИТЬСЯ  С ДОКУМЕНТАМИ, ПОСМОТРЕТЬ  НА  ОТДЕЛЬНОМ  КОМПЬЮТЕРЕ ФОТО ПО ВСЕМ  ДОРОЖНЫМ  РАБОТАМ, В Т.Ч. ОТЧЕТЫ ПО  ДОРОГАМ),</t>
  </si>
  <si>
    <t>ГАЗПРОМ ЭНЕРГОСБЫТ ТЮМЕНЬ АО ИНН 8602067215  (потребляемая эл. энергия)</t>
  </si>
  <si>
    <t>ДДС ЗА  1 КВАРТАЛ    2025 ГОДА:</t>
  </si>
  <si>
    <t>ФЕВРАЛЬ</t>
  </si>
  <si>
    <t>МАРТ</t>
  </si>
  <si>
    <t xml:space="preserve">ИСПОЛНИТЕЛЬ:  ГЛАВНЫЙ  БУХГАЛТР ГРАЧЕВА О.В. От  02.04.2025 г. </t>
  </si>
  <si>
    <t>ИП БУЛЫГИН В.В. ИНН 721402441961 - ЩЕБЕНЬ  ГРАНИТНЫЙ  ФРАКЦИЯ  20*70 - 678,54 Т. , 672,03 Т., 344 т ,696,36 Т.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</si>
  <si>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НА  31.03.25 Г .- 4 СОТРУДНИКА В ШТАТЕ  </t>
    </r>
  </si>
  <si>
    <t>ПРОЧИЕ  ПРОИЗВОДСТВЕННЫЕ  ЗАТРАТЫ:</t>
  </si>
  <si>
    <t>ИП САЛИКАЕВ Ф.Ф. ИНН 720405250410   - УСЛУГИ ГРЕЙДЕРА</t>
  </si>
  <si>
    <t xml:space="preserve">ООО КОМУС ИНН  7721793895   КОНЦЕЛЯРСКИЕ  ТОВАРЫ </t>
  </si>
  <si>
    <t xml:space="preserve">ИП КУЗНЕЦОВА А.Е. ИНН 450126129809 СОПРОВОЖДЕНИЕ  ПРОГРАМНОГО ОБЕСПЕЧЕНИЯ </t>
  </si>
  <si>
    <t>У ТСН "СЕРЕБРЯНЫЙ  БОР"  НЕТ КРЕДИТОВ, НЕТ ЗАЙМОВ !!!!  - ИХ ВООБЩЕ  НЕ БЫЛО!</t>
  </si>
  <si>
    <r>
      <t xml:space="preserve">ПОСТУПИЛО В 1 КВ.  2025 Г. - </t>
    </r>
    <r>
      <rPr>
        <b/>
        <u/>
        <sz val="11"/>
        <color theme="1"/>
        <rFont val="Calibri"/>
        <family val="2"/>
        <charset val="204"/>
        <scheme val="minor"/>
      </rPr>
      <t xml:space="preserve">2 561 745,83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РУБ. </t>
    </r>
    <r>
      <rPr>
        <i/>
        <sz val="11"/>
        <color theme="1"/>
        <rFont val="Calibri"/>
        <family val="2"/>
        <charset val="204"/>
        <scheme val="minor"/>
      </rPr>
      <t xml:space="preserve">ЧЛЕНСКИХ ВЗНОСОВ  в том  числе  по исполнительным производствам (судебные) </t>
    </r>
  </si>
  <si>
    <r>
      <t xml:space="preserve">ОСТАТОК  ДЕНЕЖНЫХ СТРЕДСТВ  В БАНКЕ НА  31.03.2025 Г.- </t>
    </r>
    <r>
      <rPr>
        <b/>
        <u/>
        <sz val="11"/>
        <color theme="1"/>
        <rFont val="Calibri"/>
        <family val="2"/>
        <charset val="204"/>
        <scheme val="minor"/>
      </rPr>
      <t xml:space="preserve">78 713,53 РУБ. </t>
    </r>
  </si>
  <si>
    <r>
      <t>ЗАДОЛЖЕННОСТЬ ОТ СОБСТВЕННИКОВ  ПО  ЧЛЕНСКИМ  ВЗНОСАМ НА  31.03.2025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 4 125 722,21 РУБ. </t>
    </r>
  </si>
  <si>
    <r>
      <t>ЗАДОЛЖЕННОСТЬ ОТ СОБСТВЕННИКОВ  ПО  ЧЛЕНСКИМ  ВЗНОСАМ  С УЧЕТОМ  НАЧИСЛЕНИЙ  ЗА  2 КВ. 2025 Г. НА  01.04.2025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 7 280 325,41 РУБ. </t>
    </r>
  </si>
  <si>
    <r>
      <t>ОСТАТОК  ДЕНЕЖНЫХ СТРЕДСТВ  КАССА, АВ/ОТЧ.   31.03.2025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 47 834,07 РУБ. </t>
    </r>
  </si>
  <si>
    <t xml:space="preserve">КРЕДИТОРСКАЯ  ЗАДОЛЖЕННОСТЬ ПО  ПОСТАВЩИКАМ , ПОДРЯДЧИКАМ СОСТАВИЛА НА  31.03.2025 Г. -609 247,64    РУБ. </t>
  </si>
  <si>
    <t xml:space="preserve">ООО МЕТАЛЛСЕРВИС ИННИ7203183320, ЗАКУП МАТЕРИАЛА , ТРУБ  ДЛЯ  УСТАНОВКИ ШЛАГ-НА </t>
  </si>
  <si>
    <t>ИП РАМАЗАНОВА Е.В. ИНН 720213676324- ПРЕОБРЕТЕНИЕ  ТОВАРОВ  ДЛЯ  ПОЖ.ЧАСТИ</t>
  </si>
  <si>
    <t>ООО ДИС  ИНН 7224083479, УСЛУГИ ИЛОСОСА</t>
  </si>
  <si>
    <t>С ДОКУМЕНТАЦИЕЙ  (АКТАМИ, С/Ф, ДОГОВОРАМИ, …)  ПО  РАСХОДУ МОЖНО  ОЗНАКОМИТСЯ  В  БУХГАЛТЕРИИ.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</si>
</sst>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5" fillId="0" borderId="1" xfId="0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3" borderId="0" xfId="0" applyFont="1" applyFill="1"/>
    <xf numFmtId="0" fontId="7" fillId="9" borderId="0" xfId="0" applyFont="1" applyFill="1"/>
    <xf numFmtId="0" fontId="0" fillId="9" borderId="0" xfId="0" applyFill="1"/>
    <xf numFmtId="2" fontId="0" fillId="3" borderId="1" xfId="0" applyNumberFormat="1" applyFill="1" applyBorder="1" applyAlignment="1">
      <alignment horizontal="center"/>
    </xf>
    <xf numFmtId="0" fontId="0" fillId="3" borderId="0" xfId="0" applyFill="1"/>
    <xf numFmtId="0" fontId="15" fillId="3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3" fillId="9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0" fillId="9" borderId="5" xfId="0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6" fillId="11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A25" sqref="A25"/>
    </sheetView>
  </sheetViews>
  <sheetFormatPr defaultRowHeight="15"/>
  <cols>
    <col min="1" max="1" width="88.42578125" customWidth="1"/>
    <col min="2" max="2" width="17.85546875" customWidth="1"/>
    <col min="3" max="3" width="12.42578125" customWidth="1"/>
    <col min="4" max="4" width="13.28515625" customWidth="1"/>
    <col min="5" max="5" width="5.5703125" customWidth="1"/>
    <col min="6" max="6" width="5.140625" customWidth="1"/>
    <col min="7" max="7" width="5" customWidth="1"/>
    <col min="8" max="8" width="5.5703125" customWidth="1"/>
    <col min="9" max="9" width="6" customWidth="1"/>
    <col min="10" max="10" width="4.5703125" customWidth="1"/>
    <col min="11" max="11" width="12" hidden="1" customWidth="1"/>
    <col min="12" max="12" width="12" customWidth="1"/>
    <col min="13" max="13" width="6.85546875" customWidth="1"/>
    <col min="14" max="14" width="8.28515625" customWidth="1"/>
    <col min="15" max="15" width="20" customWidth="1"/>
  </cols>
  <sheetData>
    <row r="1" spans="1:1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6" customFormat="1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28" t="s">
        <v>46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A4" s="28" t="s">
        <v>49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42" t="s">
        <v>47</v>
      </c>
      <c r="B5" s="4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44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</row>
    <row r="7" spans="1:15">
      <c r="A7" s="45" t="s">
        <v>50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28"/>
      <c r="N7" s="28"/>
      <c r="O7" s="28"/>
    </row>
    <row r="8" spans="1:15" ht="27" customHeight="1">
      <c r="A8" s="43" t="s">
        <v>44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28.5">
      <c r="A9" s="46" t="s">
        <v>54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8.75">
      <c r="A10" s="38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3"/>
      <c r="N10" s="3"/>
      <c r="O10" s="3" t="s">
        <v>0</v>
      </c>
    </row>
    <row r="11" spans="1:15">
      <c r="A11" s="2" t="s">
        <v>1</v>
      </c>
      <c r="B11" s="3" t="s">
        <v>2</v>
      </c>
      <c r="C11" s="3" t="s">
        <v>35</v>
      </c>
      <c r="D11" s="3" t="s">
        <v>36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20" t="s">
        <v>17</v>
      </c>
    </row>
    <row r="12" spans="1:15">
      <c r="A12" s="4" t="s">
        <v>20</v>
      </c>
      <c r="B12" s="5">
        <v>116365.7</v>
      </c>
      <c r="C12" s="6">
        <v>139527.65</v>
      </c>
      <c r="D12" s="5">
        <v>103753</v>
      </c>
      <c r="E12" s="6"/>
      <c r="F12" s="6"/>
      <c r="G12" s="16"/>
      <c r="H12" s="5"/>
      <c r="I12" s="6"/>
      <c r="J12" s="6"/>
      <c r="K12" s="6"/>
      <c r="L12" s="15"/>
      <c r="M12" s="7"/>
      <c r="N12" s="6"/>
      <c r="O12" s="5">
        <f>SUM(B12:N12)</f>
        <v>359646.35</v>
      </c>
    </row>
    <row r="13" spans="1:15">
      <c r="A13" s="2" t="s">
        <v>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2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4" t="s">
        <v>4</v>
      </c>
      <c r="B15" s="6">
        <v>80000</v>
      </c>
      <c r="C15" s="6">
        <v>305754.42</v>
      </c>
      <c r="D15" s="6">
        <v>16792.75</v>
      </c>
      <c r="E15" s="6"/>
      <c r="F15" s="6"/>
      <c r="G15" s="15"/>
      <c r="H15" s="6"/>
      <c r="I15" s="6"/>
      <c r="J15" s="6"/>
      <c r="K15" s="6"/>
      <c r="L15" s="15"/>
      <c r="M15" s="7"/>
      <c r="N15" s="15"/>
      <c r="O15" s="5">
        <f>SUM(B15:N15)</f>
        <v>402547.17</v>
      </c>
    </row>
    <row r="16" spans="1:15">
      <c r="A16" s="4" t="s">
        <v>5</v>
      </c>
      <c r="B16" s="6">
        <f>SUM(B17:B30)</f>
        <v>818000</v>
      </c>
      <c r="C16" s="6">
        <f>SUM(C17:C34)</f>
        <v>759363.44</v>
      </c>
      <c r="D16" s="6">
        <f>SUM(D17:D34)</f>
        <v>665100</v>
      </c>
      <c r="E16" s="6"/>
      <c r="F16" s="6"/>
      <c r="G16" s="15"/>
      <c r="H16" s="6"/>
      <c r="I16" s="6"/>
      <c r="J16" s="6"/>
      <c r="K16" s="6"/>
      <c r="L16" s="15"/>
      <c r="M16" s="7"/>
      <c r="N16" s="6"/>
      <c r="O16" s="6">
        <f>SUM(B16:M16)</f>
        <v>2242463.44</v>
      </c>
    </row>
    <row r="17" spans="1:15">
      <c r="A17" s="8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23" t="s">
        <v>22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f>SUM(B18:N18)</f>
        <v>0</v>
      </c>
    </row>
    <row r="19" spans="1:15">
      <c r="A19" s="10" t="s">
        <v>27</v>
      </c>
      <c r="B19" s="3">
        <v>125000</v>
      </c>
      <c r="C19" s="3">
        <v>25000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>SUM(B19:M19)</f>
        <v>150000</v>
      </c>
    </row>
    <row r="20" spans="1:15">
      <c r="A20" s="10" t="s">
        <v>26</v>
      </c>
      <c r="B20" s="3">
        <v>305000</v>
      </c>
      <c r="C20" s="3">
        <v>75000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>SUM(B20:M20)</f>
        <v>380000</v>
      </c>
    </row>
    <row r="21" spans="1:15">
      <c r="A21" s="23" t="s">
        <v>23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>
        <f>SUM(B21:M21)</f>
        <v>0</v>
      </c>
    </row>
    <row r="22" spans="1:15">
      <c r="A22" s="10" t="s">
        <v>33</v>
      </c>
      <c r="B22" s="3">
        <v>25000</v>
      </c>
      <c r="C22" s="3">
        <v>50000</v>
      </c>
      <c r="D22" s="3"/>
      <c r="E22" s="3"/>
      <c r="F22" s="3"/>
      <c r="G22" s="17"/>
      <c r="H22" s="3"/>
      <c r="I22" s="3"/>
      <c r="J22" s="3"/>
      <c r="K22" s="3"/>
      <c r="L22" s="3"/>
      <c r="M22" s="3"/>
      <c r="N22" s="3"/>
      <c r="O22" s="3">
        <f>SUM(B22:N22)</f>
        <v>75000</v>
      </c>
    </row>
    <row r="23" spans="1:15">
      <c r="A23" s="10" t="s">
        <v>24</v>
      </c>
      <c r="B23" s="3">
        <v>58000</v>
      </c>
      <c r="C23" s="3">
        <v>63000</v>
      </c>
      <c r="D23" s="3">
        <v>61000</v>
      </c>
      <c r="E23" s="3"/>
      <c r="F23" s="3"/>
      <c r="G23" s="17"/>
      <c r="H23" s="3"/>
      <c r="I23" s="3"/>
      <c r="J23" s="3"/>
      <c r="K23" s="3"/>
      <c r="L23" s="3"/>
      <c r="M23" s="3"/>
      <c r="N23" s="3"/>
      <c r="O23" s="3">
        <f>SUM(B23:M23)</f>
        <v>182000</v>
      </c>
    </row>
    <row r="24" spans="1:15">
      <c r="A24" s="10" t="s">
        <v>53</v>
      </c>
      <c r="B24" s="3"/>
      <c r="C24" s="3"/>
      <c r="D24" s="3">
        <v>42000</v>
      </c>
      <c r="E24" s="3"/>
      <c r="F24" s="3"/>
      <c r="G24" s="17"/>
      <c r="H24" s="3"/>
      <c r="I24" s="3"/>
      <c r="J24" s="3"/>
      <c r="K24" s="3"/>
      <c r="L24" s="3"/>
      <c r="M24" s="3"/>
      <c r="N24" s="3"/>
      <c r="O24" s="3">
        <f>SUM(B24:M24)</f>
        <v>42000</v>
      </c>
    </row>
    <row r="25" spans="1:15">
      <c r="A25" s="10" t="s">
        <v>28</v>
      </c>
      <c r="B25" s="3">
        <v>5000</v>
      </c>
      <c r="C25" s="3">
        <v>5000</v>
      </c>
      <c r="D25" s="3"/>
      <c r="E25" s="3"/>
      <c r="F25" s="3"/>
      <c r="G25" s="17"/>
      <c r="H25" s="3"/>
      <c r="I25" s="3"/>
      <c r="J25" s="3"/>
      <c r="K25" s="3"/>
      <c r="L25" s="3"/>
      <c r="M25" s="3"/>
      <c r="N25" s="3"/>
      <c r="O25" s="3">
        <f>SUM(B25:M25)</f>
        <v>10000</v>
      </c>
    </row>
    <row r="26" spans="1:15">
      <c r="A26" s="23" t="s">
        <v>25</v>
      </c>
      <c r="B26" s="24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4">
        <f t="shared" ref="O26:O30" si="0">SUM(B26:M26)</f>
        <v>0</v>
      </c>
    </row>
    <row r="27" spans="1:15" s="30" customFormat="1">
      <c r="A27" s="31" t="s">
        <v>38</v>
      </c>
      <c r="B27" s="9">
        <v>0</v>
      </c>
      <c r="C27" s="9">
        <v>200000</v>
      </c>
      <c r="D27" s="9">
        <v>300000</v>
      </c>
      <c r="E27" s="9"/>
      <c r="F27" s="9"/>
      <c r="G27" s="29"/>
      <c r="H27" s="9"/>
      <c r="I27" s="9"/>
      <c r="J27" s="9"/>
      <c r="K27" s="9"/>
      <c r="L27" s="9"/>
      <c r="M27" s="9"/>
      <c r="N27" s="9"/>
      <c r="O27" s="3">
        <f t="shared" si="0"/>
        <v>500000</v>
      </c>
    </row>
    <row r="28" spans="1:15" s="30" customFormat="1">
      <c r="A28" s="31" t="s">
        <v>41</v>
      </c>
      <c r="B28" s="9">
        <v>0</v>
      </c>
      <c r="C28" s="9">
        <v>34650</v>
      </c>
      <c r="D28" s="9"/>
      <c r="E28" s="9"/>
      <c r="F28" s="9"/>
      <c r="G28" s="29"/>
      <c r="H28" s="9"/>
      <c r="I28" s="9"/>
      <c r="J28" s="9"/>
      <c r="K28" s="9"/>
      <c r="L28" s="9"/>
      <c r="M28" s="9"/>
      <c r="N28" s="9"/>
      <c r="O28" s="3">
        <f t="shared" si="0"/>
        <v>34650</v>
      </c>
    </row>
    <row r="29" spans="1:15" s="30" customFormat="1">
      <c r="A29" s="31" t="s">
        <v>51</v>
      </c>
      <c r="B29" s="9">
        <v>0</v>
      </c>
      <c r="C29" s="9">
        <v>0</v>
      </c>
      <c r="D29" s="9">
        <v>20277</v>
      </c>
      <c r="E29" s="9"/>
      <c r="F29" s="9"/>
      <c r="G29" s="29"/>
      <c r="H29" s="9"/>
      <c r="I29" s="9"/>
      <c r="J29" s="9"/>
      <c r="K29" s="9"/>
      <c r="L29" s="9"/>
      <c r="M29" s="9"/>
      <c r="N29" s="9"/>
      <c r="O29" s="3">
        <f t="shared" si="0"/>
        <v>20277</v>
      </c>
    </row>
    <row r="30" spans="1:15">
      <c r="A30" s="10" t="s">
        <v>29</v>
      </c>
      <c r="B30" s="3">
        <v>300000</v>
      </c>
      <c r="C30" s="3">
        <v>300000</v>
      </c>
      <c r="D30" s="3">
        <v>200000</v>
      </c>
      <c r="E30" s="3"/>
      <c r="F30" s="3"/>
      <c r="G30" s="17"/>
      <c r="H30" s="3"/>
      <c r="I30" s="3"/>
      <c r="J30" s="3"/>
      <c r="K30" s="3"/>
      <c r="L30" s="3"/>
      <c r="M30" s="3"/>
      <c r="N30" s="3"/>
      <c r="O30" s="3">
        <f t="shared" si="0"/>
        <v>800000</v>
      </c>
    </row>
    <row r="31" spans="1:15">
      <c r="A31" s="32" t="s">
        <v>40</v>
      </c>
      <c r="B31" s="33"/>
      <c r="C31" s="33"/>
      <c r="D31" s="33"/>
      <c r="E31" s="33"/>
      <c r="F31" s="33"/>
      <c r="G31" s="34"/>
      <c r="H31" s="33"/>
      <c r="I31" s="33"/>
      <c r="J31" s="33"/>
      <c r="K31" s="33"/>
      <c r="L31" s="33"/>
      <c r="M31" s="33"/>
      <c r="N31" s="33"/>
      <c r="O31" s="24">
        <f t="shared" ref="O30:O35" si="1">SUM(B31:M31)</f>
        <v>0</v>
      </c>
    </row>
    <row r="32" spans="1:15">
      <c r="A32" s="10" t="s">
        <v>42</v>
      </c>
      <c r="B32" s="3">
        <v>0</v>
      </c>
      <c r="C32" s="3">
        <v>4713.4399999999996</v>
      </c>
      <c r="D32" s="3"/>
      <c r="E32" s="3"/>
      <c r="F32" s="3"/>
      <c r="G32" s="17"/>
      <c r="H32" s="3"/>
      <c r="I32" s="3"/>
      <c r="J32" s="3"/>
      <c r="K32" s="3"/>
      <c r="L32" s="3"/>
      <c r="M32" s="3"/>
      <c r="N32" s="3"/>
      <c r="O32" s="3">
        <f t="shared" si="1"/>
        <v>4713.4399999999996</v>
      </c>
    </row>
    <row r="33" spans="1:15">
      <c r="A33" s="10" t="s">
        <v>52</v>
      </c>
      <c r="B33" s="3"/>
      <c r="C33" s="3"/>
      <c r="D33" s="3">
        <v>41823</v>
      </c>
      <c r="E33" s="3"/>
      <c r="F33" s="3"/>
      <c r="G33" s="17"/>
      <c r="H33" s="3"/>
      <c r="I33" s="3"/>
      <c r="J33" s="3"/>
      <c r="K33" s="3"/>
      <c r="L33" s="3"/>
      <c r="M33" s="3"/>
      <c r="N33" s="3"/>
      <c r="O33" s="3">
        <f t="shared" si="1"/>
        <v>41823</v>
      </c>
    </row>
    <row r="34" spans="1:15">
      <c r="A34" s="10" t="s">
        <v>43</v>
      </c>
      <c r="B34" s="3">
        <v>0</v>
      </c>
      <c r="C34" s="3">
        <v>2000</v>
      </c>
      <c r="D34" s="3"/>
      <c r="E34" s="3"/>
      <c r="F34" s="3"/>
      <c r="G34" s="17"/>
      <c r="H34" s="3"/>
      <c r="I34" s="3"/>
      <c r="J34" s="3"/>
      <c r="K34" s="3"/>
      <c r="L34" s="3"/>
      <c r="M34" s="3"/>
      <c r="N34" s="3"/>
      <c r="O34" s="3">
        <f t="shared" si="1"/>
        <v>2000</v>
      </c>
    </row>
    <row r="35" spans="1:15">
      <c r="A35" s="4" t="s">
        <v>7</v>
      </c>
      <c r="B35" s="6">
        <v>6380</v>
      </c>
      <c r="C35" s="6">
        <v>3036</v>
      </c>
      <c r="D35" s="6">
        <v>404</v>
      </c>
      <c r="E35" s="6"/>
      <c r="F35" s="6"/>
      <c r="G35" s="15"/>
      <c r="H35" s="6"/>
      <c r="I35" s="6"/>
      <c r="J35" s="6"/>
      <c r="K35" s="6"/>
      <c r="L35" s="15"/>
      <c r="M35" s="7"/>
      <c r="N35" s="6"/>
      <c r="O35" s="6">
        <f t="shared" si="1"/>
        <v>9820</v>
      </c>
    </row>
    <row r="36" spans="1:15">
      <c r="A36" s="4" t="s">
        <v>19</v>
      </c>
      <c r="B36" s="6">
        <f>SUM(B37:B45)</f>
        <v>19037.3</v>
      </c>
      <c r="C36" s="6">
        <f>SUM(C37:C45)</f>
        <v>1826.6</v>
      </c>
      <c r="D36" s="6">
        <f>SUM(D37:D45)</f>
        <v>19705.080000000002</v>
      </c>
      <c r="E36" s="6"/>
      <c r="F36" s="6"/>
      <c r="G36" s="15"/>
      <c r="H36" s="6"/>
      <c r="I36" s="6"/>
      <c r="J36" s="6"/>
      <c r="K36" s="6"/>
      <c r="L36" s="6"/>
      <c r="M36" s="7"/>
      <c r="N36" s="6"/>
      <c r="O36" s="5">
        <f t="shared" ref="O36" si="2">SUM(B36:N36)</f>
        <v>40568.979999999996</v>
      </c>
    </row>
    <row r="37" spans="1:15">
      <c r="A37" s="2" t="s">
        <v>8</v>
      </c>
      <c r="B37" s="3">
        <v>4000</v>
      </c>
      <c r="C37" s="3"/>
      <c r="D37" s="3">
        <v>3496</v>
      </c>
      <c r="E37" s="3"/>
      <c r="F37" s="3"/>
      <c r="G37" s="3"/>
      <c r="H37" s="9"/>
      <c r="I37" s="3"/>
      <c r="J37" s="3"/>
      <c r="K37" s="3"/>
      <c r="L37" s="3"/>
      <c r="M37" s="3"/>
      <c r="N37" s="3"/>
      <c r="O37" s="3">
        <f>SUM(B37:N37)</f>
        <v>7496</v>
      </c>
    </row>
    <row r="38" spans="1:15">
      <c r="A38" s="2" t="s">
        <v>9</v>
      </c>
      <c r="B38" s="3">
        <v>368.4</v>
      </c>
      <c r="C38" s="3">
        <v>1826.6</v>
      </c>
      <c r="D38" s="3">
        <v>5596.24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f>SUM(B38:N38)</f>
        <v>7791.24</v>
      </c>
    </row>
    <row r="39" spans="1:15">
      <c r="A39" s="2" t="s">
        <v>10</v>
      </c>
      <c r="B39" s="3">
        <v>4300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>SUM(B39:N39)</f>
        <v>4300</v>
      </c>
    </row>
    <row r="40" spans="1:15">
      <c r="A40" s="2" t="s">
        <v>11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>SUM(B40:N40)</f>
        <v>0</v>
      </c>
    </row>
    <row r="41" spans="1:15">
      <c r="A41" s="2" t="s">
        <v>12</v>
      </c>
      <c r="B41" s="3">
        <v>2850</v>
      </c>
      <c r="C41" s="11"/>
      <c r="D41" s="3">
        <v>400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>SUM(B41:M41)</f>
        <v>3250</v>
      </c>
    </row>
    <row r="42" spans="1:15">
      <c r="A42" s="2" t="s">
        <v>13</v>
      </c>
      <c r="B42" s="3">
        <v>3000</v>
      </c>
      <c r="C42" s="3"/>
      <c r="D42" s="3">
        <v>2996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f>SUM(B42:N42)</f>
        <v>5996</v>
      </c>
    </row>
    <row r="43" spans="1:15">
      <c r="A43" s="2" t="s">
        <v>18</v>
      </c>
      <c r="B43" s="3">
        <v>638.9</v>
      </c>
      <c r="C43" s="3"/>
      <c r="D43" s="3">
        <v>7216.84</v>
      </c>
      <c r="E43" s="3"/>
      <c r="F43" s="3"/>
      <c r="G43" s="17"/>
      <c r="H43" s="3"/>
      <c r="I43" s="3"/>
      <c r="J43" s="3"/>
      <c r="K43" s="3"/>
      <c r="L43" s="3"/>
      <c r="M43" s="3"/>
      <c r="N43" s="3"/>
      <c r="O43" s="3">
        <f>SUM(B43:N43)</f>
        <v>7855.74</v>
      </c>
    </row>
    <row r="44" spans="1:15">
      <c r="A44" s="2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>SUM(B44:M44)</f>
        <v>0</v>
      </c>
    </row>
    <row r="45" spans="1:15">
      <c r="A45" s="2" t="s">
        <v>15</v>
      </c>
      <c r="B45" s="3">
        <v>3880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f>SUM(B45:M45)</f>
        <v>3880</v>
      </c>
    </row>
    <row r="46" spans="1:15">
      <c r="A46" s="12" t="s">
        <v>16</v>
      </c>
      <c r="B46" s="13">
        <f>SUM(B36+B35+B16+B15+B12)</f>
        <v>1039783</v>
      </c>
      <c r="C46" s="13">
        <f>SUM(C36+C35+C16+C15+C12)</f>
        <v>1209508.1099999999</v>
      </c>
      <c r="D46" s="13">
        <f>SUM(D36+D35+D16+D15+D12)</f>
        <v>805754.83</v>
      </c>
      <c r="E46" s="13">
        <f>SUM(E12+E15+E16+E35+E36)</f>
        <v>0</v>
      </c>
      <c r="F46" s="13">
        <f>SUM(F36+F16+F15+F12)</f>
        <v>0</v>
      </c>
      <c r="G46" s="13">
        <f>SUM(G36+G35+G16+G15+G12)</f>
        <v>0</v>
      </c>
      <c r="H46" s="13">
        <f>SUM(H12+H15+H16+H35+H36)</f>
        <v>0</v>
      </c>
      <c r="I46" s="14">
        <f>SUM(I36+I35+I16+I15+I12)</f>
        <v>0</v>
      </c>
      <c r="J46" s="14">
        <f>SUM(J12+J15+J16+J35+J36)</f>
        <v>0</v>
      </c>
      <c r="K46" s="14">
        <f>SUM(K36+K35+K16+K15+K12)</f>
        <v>0</v>
      </c>
      <c r="L46" s="14">
        <f>SUM(L36+L35+L16+L15+L12)</f>
        <v>0</v>
      </c>
      <c r="M46" s="14"/>
      <c r="N46" s="14">
        <f>SUM(N36+N35+N16+N15+N12)</f>
        <v>0</v>
      </c>
      <c r="O46" s="21">
        <f>SUM(B46:N46)</f>
        <v>3055045.94</v>
      </c>
    </row>
    <row r="47" spans="1:15" s="19" customFormat="1">
      <c r="A47" s="36" t="s">
        <v>31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41" t="s">
        <v>32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>
      <c r="A49" s="22" t="s">
        <v>30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>
      <c r="A50" s="37" t="s">
        <v>37</v>
      </c>
      <c r="B50" s="37"/>
      <c r="C50" s="37"/>
      <c r="D50" s="37"/>
      <c r="E50" s="37"/>
      <c r="F50" s="37"/>
      <c r="G50" s="37"/>
      <c r="H50" s="37"/>
    </row>
    <row r="51" spans="1:15">
      <c r="A51" s="1"/>
    </row>
    <row r="52" spans="1:15">
      <c r="A52" s="18"/>
    </row>
    <row r="53" spans="1:15">
      <c r="A53" s="1"/>
    </row>
    <row r="54" spans="1:15">
      <c r="A54" s="1"/>
    </row>
    <row r="55" spans="1:15">
      <c r="A55" s="1"/>
    </row>
    <row r="56" spans="1:15">
      <c r="A56" s="1"/>
    </row>
    <row r="57" spans="1:15">
      <c r="A57" s="1"/>
    </row>
  </sheetData>
  <mergeCells count="10">
    <mergeCell ref="A2:O2"/>
    <mergeCell ref="A47:O47"/>
    <mergeCell ref="A50:H50"/>
    <mergeCell ref="A10:L10"/>
    <mergeCell ref="A48:O48"/>
    <mergeCell ref="A5:B5"/>
    <mergeCell ref="A7:L7"/>
    <mergeCell ref="A8:O8"/>
    <mergeCell ref="A6:L6"/>
    <mergeCell ref="A9:O9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2025-04-02T16:01:40Z</dcterms:modified>
</cp:coreProperties>
</file>