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7" i="1"/>
  <c r="O27" s="1"/>
  <c r="O21"/>
  <c r="O17"/>
  <c r="O24"/>
  <c r="O23"/>
  <c r="O22"/>
  <c r="O20"/>
  <c r="O19"/>
  <c r="O18"/>
  <c r="O36"/>
  <c r="O35"/>
  <c r="O34"/>
  <c r="O33"/>
  <c r="O32"/>
  <c r="O31"/>
  <c r="O30"/>
  <c r="O29"/>
  <c r="O28"/>
  <c r="O26"/>
  <c r="O14"/>
  <c r="O11"/>
  <c r="L37"/>
  <c r="K37"/>
  <c r="J37"/>
  <c r="O25"/>
  <c r="H37"/>
  <c r="I37"/>
  <c r="B15"/>
  <c r="O15" s="1"/>
  <c r="F37"/>
  <c r="N37" l="1"/>
  <c r="G37"/>
  <c r="E37"/>
  <c r="C37"/>
  <c r="D37"/>
  <c r="B37"/>
  <c r="O37" l="1"/>
</calcChain>
</file>

<file path=xl/comments1.xml><?xml version="1.0" encoding="utf-8"?>
<comments xmlns="http://schemas.openxmlformats.org/spreadsheetml/2006/main">
  <authors>
    <author>Автор</author>
  </authors>
  <commentList>
    <comment ref="B2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Ж-10000
САМС- 8000
ГОЛ- 10 000
ГОЛ -30 000</t>
        </r>
      </text>
    </comment>
  </commentList>
</comments>
</file>

<file path=xl/sharedStrings.xml><?xml version="1.0" encoding="utf-8"?>
<sst xmlns="http://schemas.openxmlformats.org/spreadsheetml/2006/main" count="41" uniqueCount="41">
  <si>
    <t xml:space="preserve">итого расходов </t>
  </si>
  <si>
    <t xml:space="preserve">НАИМЕНОВАНИЕ  СТАТЕЙ  РАСХОДОВ  </t>
  </si>
  <si>
    <t>ЯНВАРЬ</t>
  </si>
  <si>
    <t xml:space="preserve">ОСУЩЕСТВЛЯЮЩИЕ   ТЕХНИЧЕСКОЕ  , АДМИНИСТРАТИВНОЕ  </t>
  </si>
  <si>
    <t xml:space="preserve">2. ОПЛАТА  НАЛОГОВ ПО  ВСЕМ  УРОВНЯМ </t>
  </si>
  <si>
    <t xml:space="preserve">3. РАСХОДЫ ПО  ОБСЛУЖИВАНИЮ И УПРАВЛЕНИЮ ТСН  </t>
  </si>
  <si>
    <t xml:space="preserve">ОСУЩЕСТВЛЯЕМЫЕ СТОРОННИМИ  ОРГАНИЗАЦИЯМИ </t>
  </si>
  <si>
    <t>4. БАНКОВСКИЕ  УСЛУГИ</t>
  </si>
  <si>
    <t>5.1.ГОС.  ПОШЛИНЫ (Ч/З СЧ. 71)</t>
  </si>
  <si>
    <t>5.2.ПОЧТА  РОССИИ (Ч/З СЧ. 71)</t>
  </si>
  <si>
    <t xml:space="preserve">5.3.УСЛУГИ СВЯЗИ, ИТЕРНЕТ ,.. (СЧ. 71) </t>
  </si>
  <si>
    <t xml:space="preserve">5.4.КОНЦЕЛЯРИЯ  (СЧ. 71), В Т.Ч. ЧЛЕНСКИЕ КНИЖКИ </t>
  </si>
  <si>
    <t>5.5.ЗАПРАВКА КАРТРИДЖА (СЧ. 71), В Т.Ч. РЕМОНТ ОРГ.ТЕХНИКИ</t>
  </si>
  <si>
    <t xml:space="preserve">5.6. ГОРЮЧЕСКАЗОЧНЫЕ  МАТЕРИАЛЫ (ГСМ, ДИЗ. ТОПЛИВО, МАСЛА) СОДЕРЖАНИЕ  ТСН </t>
  </si>
  <si>
    <t xml:space="preserve">5.8. Расходы  по пожарной части  </t>
  </si>
  <si>
    <t xml:space="preserve">5.9. Приобретение различных дорогостоющих  инструментов для  хоз. нужд ТСН </t>
  </si>
  <si>
    <t>ИТОГО  РАСХОДОВ :</t>
  </si>
  <si>
    <t xml:space="preserve">ОПЛАЧЕНО ПО БАНКУ </t>
  </si>
  <si>
    <r>
      <t>5.7. РАЗЛИЧНЫЕ  ХОЗ. МАТЕРИАЛЫ  (МАЛОЦЕНКА)</t>
    </r>
    <r>
      <rPr>
        <sz val="8"/>
        <color theme="1"/>
        <rFont val="Calibri"/>
        <family val="2"/>
        <charset val="204"/>
        <scheme val="minor"/>
      </rPr>
      <t xml:space="preserve"> , ЛАМПЫ, ВЫКЛЮЧАТЕЛИ, ЗАМКИ, БАТАРЕЙКИ ,ПРОЧЕЕ Х/Н </t>
    </r>
  </si>
  <si>
    <t xml:space="preserve">5. ПРОЧИЕ РАСХОДЫ  СВЯЗАННЫЕ  С ХОЗЯЙСТВЕННОЙ  ДЕЯТЕЛЬНОСТЬЮ ТСН (СЧ. 71): </t>
  </si>
  <si>
    <t xml:space="preserve">1. ЗАРАБОТНАЯ  ПЛАТА  выданная  ОБСЛУЖИВАЮЩЕМУ ПЕРСОНАЛУ , б/л. за -3 дня  ,ОТПУСКНЫЕ </t>
  </si>
  <si>
    <t>ТЕКУЩИЕ  РАСХОДЫ   ПО  СОДЕРЖАНИЮ, ОБСЛУЖИВАНИЮ ТСН "СЕРЕБРЯНЫЙ  БОР" В 2025 ГОДУ  (отражение  расходов по банковским выпискам)</t>
  </si>
  <si>
    <r>
      <t xml:space="preserve">И ХОЗЯЙСТВЕННОЕ   ОБСЛУЖИВАНИЕ  ТСН - </t>
    </r>
    <r>
      <rPr>
        <b/>
        <i/>
        <u/>
        <sz val="11"/>
        <color theme="1"/>
        <rFont val="Calibri"/>
        <family val="2"/>
        <charset val="204"/>
        <scheme val="minor"/>
      </rPr>
      <t>5 чел  сренесписочная В ЯНВАРЕ ,</t>
    </r>
  </si>
  <si>
    <t>УБОРКА СНЕГА НА  ТЕРРИТОРИИ ТСН  В 2025 ГОДУ  :</t>
  </si>
  <si>
    <t>СОДЕРЖАНИЕ  ТЕРРИТОРИИ :</t>
  </si>
  <si>
    <t>Ф-Л , ДОГОВОРА  ГПХ  (УБОРКА МУСОРНЫХ КОНТЕЙНЕРОВ, СОДЕРЖАНИЕ  ТЕРРИТОРИИ)</t>
  </si>
  <si>
    <t>БЛАГОУСТРОЙСТВО  ТЕРРИТОРИИ:</t>
  </si>
  <si>
    <t xml:space="preserve">ИСПОЛНИТЕЛЬ:  ГЛАВНЫЙ  БУХГАЛТР ГРАЧЕВА О.В. От  10.02.2025 г. </t>
  </si>
  <si>
    <t xml:space="preserve">С/З СИМОНЕНКОВА  А.В. ДОГ № 12/12/24 ОТ 12.12.2024 Г. </t>
  </si>
  <si>
    <t>ИП КОШЕЛЕВ Д.А. ИНН 451302281063 ДОГ № 01/12/24 ОТ 01.12.2024 Г .</t>
  </si>
  <si>
    <t>ТОПС ООО ИНН 7203457557  (ТЕХ. ОБСЛУЖИВАНИЕ  СПС и СО и УЭ)</t>
  </si>
  <si>
    <t xml:space="preserve">ИП МАЛАХОВ  К.Е.  ИНН550614022379   (Асфальтобетонная смесь тип Б) , дог № 29 от 11.09.2024г. </t>
  </si>
  <si>
    <t>ДДС ЗА  ЯНВАРЬ  2025 ГОДА:</t>
  </si>
  <si>
    <t xml:space="preserve">СПРОСИТЬ ПО ДАННОЙ  ИНФОРМАЦИИ  МОЖНО  У  РАБОТНИКОВ ТСН </t>
  </si>
  <si>
    <t xml:space="preserve">КАЖДЫЙ СОБСТВЕННИК  ИМЕЕТ ПРАВО ОЗНАКОМИТСЯ  С ДОКУМЕНТАМИ (РАСХ./ДОХ.) ПО ДАНОЙ  ТАБЛИЦЕ ! ПО ВОПРОСАМ  ОТЧЕТНОСТИ  (АХД)  ТСН "СЕРЕБРЯНЫЙ БОР", ОБРАЩАТЬСЯ  ПО  ТЕЛ.  89220461947 - ОЛЬГА  ВЛАДИМИРОВНА  ГЛ. БУХ. </t>
  </si>
  <si>
    <t>ВНИМАНИЕ !!!!  КАЖДЫЙ  СОБСТВЕННИК  ИМЕЕТ ПРАВО  ОЗНАКОМИТЬСЯ  С ДОКУМЕНТАМИ, ПОСМОТРЕТЬ  НА  ОТДЕЛЬНОМ  КОМПЬЮТЕРЕ ФОТО ПО ВСЕМ  ДОРОЖНЫМ  РАБОТАМ, В Т.Ч. ОТЧЕТЫ ПО  ДОРОГАМ),</t>
  </si>
  <si>
    <r>
      <t>ЗАДОЛЖЕННОСТЬ ОТ СОБСТВЕННИКОВ  ПО  ЧЛЕНСКИМ  ВЗНОСАМ НА  31.01.2025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 5 896 682,07 РУБ. </t>
    </r>
  </si>
  <si>
    <r>
      <t>ОСТАТОК  ДЕНЕЖНЫХ СТРЕДСТВ  В БАНКЕ НА  31.01.2025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279 072,71 РУБ. </t>
    </r>
  </si>
  <si>
    <r>
      <t xml:space="preserve">ПОСТУПИЛО В ЯНВАРЕ   2025 Г. -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819 691,77 РУБ. </t>
    </r>
    <r>
      <rPr>
        <i/>
        <sz val="11"/>
        <color theme="1"/>
        <rFont val="Calibri"/>
        <family val="2"/>
        <charset val="204"/>
        <scheme val="minor"/>
      </rPr>
      <t xml:space="preserve">ЧЛЕНСКИХ ВЗНОСОВ  в том  числе  по исполнительным производствам (судебные) </t>
    </r>
  </si>
  <si>
    <t>ГАЗПРОМ ЭНЕРГОСБЫТ ТЮМЕНЬ АО ИНН 8602067215  (потребляемая эл. энергия)</t>
  </si>
  <si>
    <r>
      <t>ОСТАТОК  ДЕНЕЖНЫХ СТРЕДСТВ  КАССА, АВ/ОТЧ.   30.01.2025 Г. -</t>
    </r>
    <r>
      <rPr>
        <b/>
        <u/>
        <sz val="11"/>
        <color theme="1"/>
        <rFont val="Calibri"/>
        <family val="2"/>
        <charset val="204"/>
        <scheme val="minor"/>
      </rPr>
      <t xml:space="preserve">75 365,95 РУБ. 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</si>
</sst>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0" fontId="5" fillId="0" borderId="1" xfId="0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3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3" borderId="0" xfId="0" applyFont="1" applyFill="1"/>
    <xf numFmtId="0" fontId="0" fillId="0" borderId="5" xfId="0" applyBorder="1" applyAlignment="1">
      <alignment horizontal="left"/>
    </xf>
    <xf numFmtId="0" fontId="7" fillId="9" borderId="0" xfId="0" applyFont="1" applyFill="1"/>
    <xf numFmtId="0" fontId="0" fillId="9" borderId="0" xfId="0" applyFill="1"/>
    <xf numFmtId="0" fontId="0" fillId="9" borderId="5" xfId="0" applyFill="1" applyBorder="1" applyAlignment="1">
      <alignment horizontal="left"/>
    </xf>
    <xf numFmtId="0" fontId="13" fillId="9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9" fillId="5" borderId="0" xfId="0" applyFont="1" applyFill="1" applyAlignment="1">
      <alignment horizontal="left"/>
    </xf>
    <xf numFmtId="0" fontId="0" fillId="9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7" workbookViewId="0">
      <selection activeCell="A26" sqref="A26"/>
    </sheetView>
  </sheetViews>
  <sheetFormatPr defaultRowHeight="15"/>
  <cols>
    <col min="1" max="1" width="88.42578125" customWidth="1"/>
    <col min="2" max="2" width="17.85546875" customWidth="1"/>
    <col min="3" max="3" width="5" customWidth="1"/>
    <col min="4" max="4" width="6.140625" customWidth="1"/>
    <col min="5" max="5" width="5.5703125" customWidth="1"/>
    <col min="6" max="6" width="5.140625" customWidth="1"/>
    <col min="7" max="7" width="5" customWidth="1"/>
    <col min="8" max="8" width="5.5703125" customWidth="1"/>
    <col min="9" max="9" width="6" customWidth="1"/>
    <col min="10" max="10" width="4.5703125" customWidth="1"/>
    <col min="11" max="11" width="12" hidden="1" customWidth="1"/>
    <col min="12" max="12" width="28" customWidth="1"/>
    <col min="13" max="13" width="6.85546875" customWidth="1"/>
    <col min="14" max="14" width="1.42578125" customWidth="1"/>
    <col min="15" max="15" width="20" customWidth="1"/>
  </cols>
  <sheetData>
    <row r="1" spans="1:15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27" customFormat="1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>
      <c r="A5" s="39" t="s">
        <v>36</v>
      </c>
      <c r="B5" s="3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>
      <c r="A6" s="31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>
      <c r="A7" s="28"/>
      <c r="B7" s="28"/>
    </row>
    <row r="8" spans="1:15">
      <c r="A8" s="28"/>
      <c r="B8" s="28"/>
    </row>
    <row r="9" spans="1:15" ht="18.75">
      <c r="A9" s="35" t="s">
        <v>21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3"/>
      <c r="N9" s="3"/>
      <c r="O9" s="3" t="s">
        <v>0</v>
      </c>
    </row>
    <row r="10" spans="1:15">
      <c r="A10" s="2" t="s">
        <v>1</v>
      </c>
      <c r="B10" s="3" t="s"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1" t="s">
        <v>17</v>
      </c>
    </row>
    <row r="11" spans="1:15">
      <c r="A11" s="4" t="s">
        <v>20</v>
      </c>
      <c r="B11" s="5">
        <v>116365.7</v>
      </c>
      <c r="C11" s="6"/>
      <c r="D11" s="5"/>
      <c r="E11" s="6"/>
      <c r="F11" s="6"/>
      <c r="G11" s="17"/>
      <c r="H11" s="5"/>
      <c r="I11" s="6"/>
      <c r="J11" s="6"/>
      <c r="K11" s="6"/>
      <c r="L11" s="16"/>
      <c r="M11" s="7"/>
      <c r="N11" s="6"/>
      <c r="O11" s="5">
        <f>SUM(B11:N11)</f>
        <v>116365.7</v>
      </c>
    </row>
    <row r="12" spans="1:15">
      <c r="A12" s="2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4" t="s">
        <v>4</v>
      </c>
      <c r="B14" s="6">
        <v>80000</v>
      </c>
      <c r="C14" s="6"/>
      <c r="D14" s="6"/>
      <c r="E14" s="6"/>
      <c r="F14" s="6"/>
      <c r="G14" s="16"/>
      <c r="H14" s="6"/>
      <c r="I14" s="6"/>
      <c r="J14" s="6"/>
      <c r="K14" s="6"/>
      <c r="L14" s="16"/>
      <c r="M14" s="7"/>
      <c r="N14" s="16"/>
      <c r="O14" s="5">
        <f>SUM(B14:N14)</f>
        <v>80000</v>
      </c>
    </row>
    <row r="15" spans="1:15">
      <c r="A15" s="4" t="s">
        <v>5</v>
      </c>
      <c r="B15" s="6">
        <f>SUM(B16:B25)</f>
        <v>818000</v>
      </c>
      <c r="C15" s="6"/>
      <c r="D15" s="6"/>
      <c r="E15" s="6"/>
      <c r="F15" s="6"/>
      <c r="G15" s="16"/>
      <c r="H15" s="6"/>
      <c r="I15" s="6"/>
      <c r="J15" s="6"/>
      <c r="K15" s="6"/>
      <c r="L15" s="16"/>
      <c r="M15" s="7"/>
      <c r="N15" s="6"/>
      <c r="O15" s="6">
        <f>SUM(B15:M15)</f>
        <v>818000</v>
      </c>
    </row>
    <row r="16" spans="1:15">
      <c r="A16" s="8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24" t="s">
        <v>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>
        <f>SUM(B17:N17)</f>
        <v>0</v>
      </c>
    </row>
    <row r="18" spans="1:15">
      <c r="A18" s="10" t="s">
        <v>29</v>
      </c>
      <c r="B18" s="3">
        <v>125000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>SUM(B18:M18)</f>
        <v>125000</v>
      </c>
    </row>
    <row r="19" spans="1:15">
      <c r="A19" s="10" t="s">
        <v>28</v>
      </c>
      <c r="B19" s="3">
        <v>305000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>
        <f>SUM(B19:M19)</f>
        <v>305000</v>
      </c>
    </row>
    <row r="20" spans="1:15">
      <c r="A20" s="24" t="s">
        <v>24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f>SUM(B20:M20)</f>
        <v>0</v>
      </c>
    </row>
    <row r="21" spans="1:15">
      <c r="A21" s="10" t="s">
        <v>39</v>
      </c>
      <c r="B21" s="3">
        <v>25000</v>
      </c>
      <c r="C21" s="3"/>
      <c r="D21" s="3"/>
      <c r="E21" s="3"/>
      <c r="F21" s="3"/>
      <c r="G21" s="18"/>
      <c r="H21" s="3"/>
      <c r="I21" s="3"/>
      <c r="J21" s="3"/>
      <c r="K21" s="3"/>
      <c r="L21" s="3"/>
      <c r="M21" s="3"/>
      <c r="N21" s="3"/>
      <c r="O21" s="3">
        <f>SUM(B21:N21)</f>
        <v>25000</v>
      </c>
    </row>
    <row r="22" spans="1:15">
      <c r="A22" s="10" t="s">
        <v>25</v>
      </c>
      <c r="B22" s="3">
        <v>58000</v>
      </c>
      <c r="C22" s="3"/>
      <c r="D22" s="3"/>
      <c r="E22" s="3"/>
      <c r="F22" s="3"/>
      <c r="G22" s="18"/>
      <c r="H22" s="3"/>
      <c r="I22" s="3"/>
      <c r="J22" s="3"/>
      <c r="K22" s="3"/>
      <c r="L22" s="3"/>
      <c r="M22" s="3"/>
      <c r="N22" s="3"/>
      <c r="O22" s="3">
        <f>SUM(B22:M22)</f>
        <v>58000</v>
      </c>
    </row>
    <row r="23" spans="1:15">
      <c r="A23" s="10" t="s">
        <v>30</v>
      </c>
      <c r="B23" s="3">
        <v>5000</v>
      </c>
      <c r="C23" s="3"/>
      <c r="D23" s="3"/>
      <c r="E23" s="3"/>
      <c r="F23" s="3"/>
      <c r="G23" s="18"/>
      <c r="H23" s="3"/>
      <c r="I23" s="3"/>
      <c r="J23" s="3"/>
      <c r="K23" s="3"/>
      <c r="L23" s="3"/>
      <c r="M23" s="3"/>
      <c r="N23" s="3"/>
      <c r="O23" s="3">
        <f>SUM(B23:M23)</f>
        <v>5000</v>
      </c>
    </row>
    <row r="24" spans="1:15">
      <c r="A24" s="24" t="s">
        <v>26</v>
      </c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25"/>
      <c r="M24" s="25"/>
      <c r="N24" s="25"/>
      <c r="O24" s="25">
        <f>SUM(B24:M24)</f>
        <v>0</v>
      </c>
    </row>
    <row r="25" spans="1:15">
      <c r="A25" s="10" t="s">
        <v>31</v>
      </c>
      <c r="B25" s="3">
        <v>300000</v>
      </c>
      <c r="C25" s="3"/>
      <c r="D25" s="3"/>
      <c r="E25" s="3"/>
      <c r="F25" s="3"/>
      <c r="G25" s="18"/>
      <c r="H25" s="3"/>
      <c r="I25" s="3"/>
      <c r="J25" s="3"/>
      <c r="K25" s="3"/>
      <c r="L25" s="3"/>
      <c r="M25" s="3"/>
      <c r="N25" s="3"/>
      <c r="O25" s="3">
        <f t="shared" ref="O25" si="0">SUM(B25:M25)</f>
        <v>300000</v>
      </c>
    </row>
    <row r="26" spans="1:15">
      <c r="A26" s="4" t="s">
        <v>7</v>
      </c>
      <c r="B26" s="6">
        <v>6380</v>
      </c>
      <c r="C26" s="6"/>
      <c r="D26" s="6"/>
      <c r="E26" s="6"/>
      <c r="F26" s="6"/>
      <c r="G26" s="16"/>
      <c r="H26" s="6"/>
      <c r="I26" s="6"/>
      <c r="J26" s="6"/>
      <c r="K26" s="6"/>
      <c r="L26" s="16"/>
      <c r="M26" s="7"/>
      <c r="N26" s="6"/>
      <c r="O26" s="6">
        <f t="shared" ref="O26:O27" si="1">SUM(B26:N26)</f>
        <v>6380</v>
      </c>
    </row>
    <row r="27" spans="1:15">
      <c r="A27" s="4" t="s">
        <v>19</v>
      </c>
      <c r="B27" s="6">
        <f>SUM(B28:B36)</f>
        <v>19037.3</v>
      </c>
      <c r="C27" s="6"/>
      <c r="D27" s="11"/>
      <c r="E27" s="6"/>
      <c r="F27" s="6"/>
      <c r="G27" s="16"/>
      <c r="H27" s="6"/>
      <c r="I27" s="6"/>
      <c r="J27" s="6"/>
      <c r="K27" s="6"/>
      <c r="L27" s="6"/>
      <c r="M27" s="7"/>
      <c r="N27" s="6"/>
      <c r="O27" s="5">
        <f t="shared" si="1"/>
        <v>19037.3</v>
      </c>
    </row>
    <row r="28" spans="1:15">
      <c r="A28" s="2" t="s">
        <v>8</v>
      </c>
      <c r="B28" s="3">
        <v>4000</v>
      </c>
      <c r="C28" s="3"/>
      <c r="D28" s="3"/>
      <c r="E28" s="3"/>
      <c r="F28" s="3"/>
      <c r="G28" s="3"/>
      <c r="H28" s="9"/>
      <c r="I28" s="3"/>
      <c r="J28" s="3"/>
      <c r="K28" s="3"/>
      <c r="L28" s="3"/>
      <c r="M28" s="3"/>
      <c r="N28" s="3"/>
      <c r="O28" s="3">
        <f>SUM(B28:N28)</f>
        <v>4000</v>
      </c>
    </row>
    <row r="29" spans="1:15">
      <c r="A29" s="2" t="s">
        <v>9</v>
      </c>
      <c r="B29" s="3">
        <v>368.4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>
        <f>SUM(B29:N29)</f>
        <v>368.4</v>
      </c>
    </row>
    <row r="30" spans="1:15">
      <c r="A30" s="2" t="s">
        <v>10</v>
      </c>
      <c r="B30" s="3">
        <v>4300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f>SUM(B30:N30)</f>
        <v>4300</v>
      </c>
    </row>
    <row r="31" spans="1:15">
      <c r="A31" s="2" t="s">
        <v>11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f>SUM(B31:N31)</f>
        <v>0</v>
      </c>
    </row>
    <row r="32" spans="1:15">
      <c r="A32" s="2" t="s">
        <v>12</v>
      </c>
      <c r="B32" s="3">
        <v>2850</v>
      </c>
      <c r="C32" s="1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f>SUM(B32:M32)</f>
        <v>2850</v>
      </c>
    </row>
    <row r="33" spans="1:15">
      <c r="A33" s="2" t="s">
        <v>13</v>
      </c>
      <c r="B33" s="3">
        <v>3000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f>SUM(B33:N33)</f>
        <v>3000</v>
      </c>
    </row>
    <row r="34" spans="1:15">
      <c r="A34" s="2" t="s">
        <v>18</v>
      </c>
      <c r="B34" s="3">
        <v>638.9</v>
      </c>
      <c r="C34" s="3"/>
      <c r="D34" s="3"/>
      <c r="E34" s="3"/>
      <c r="F34" s="3"/>
      <c r="G34" s="18"/>
      <c r="H34" s="3"/>
      <c r="I34" s="3"/>
      <c r="J34" s="3"/>
      <c r="K34" s="3"/>
      <c r="L34" s="3"/>
      <c r="M34" s="3"/>
      <c r="N34" s="3"/>
      <c r="O34" s="3">
        <f>SUM(B34:N34)</f>
        <v>638.9</v>
      </c>
    </row>
    <row r="35" spans="1:15">
      <c r="A35" s="2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f>SUM(B35:M35)</f>
        <v>0</v>
      </c>
    </row>
    <row r="36" spans="1:15">
      <c r="A36" s="2" t="s">
        <v>15</v>
      </c>
      <c r="B36" s="3">
        <v>3880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f>SUM(B36:M36)</f>
        <v>3880</v>
      </c>
    </row>
    <row r="37" spans="1:15">
      <c r="A37" s="13" t="s">
        <v>16</v>
      </c>
      <c r="B37" s="14">
        <f>SUM(B27+B26+B15+B14+B11)</f>
        <v>1039783</v>
      </c>
      <c r="C37" s="14">
        <f>SUM(C27+C26+C15+C14+C11)</f>
        <v>0</v>
      </c>
      <c r="D37" s="14">
        <f>SUM(D27+D26+D15+D14+D11)</f>
        <v>0</v>
      </c>
      <c r="E37" s="14">
        <f>SUM(E11+E14+E15+E26+E27)</f>
        <v>0</v>
      </c>
      <c r="F37" s="14">
        <f>SUM(F27+F15+F14+F11)</f>
        <v>0</v>
      </c>
      <c r="G37" s="14">
        <f>SUM(G27+G26+G15+G14+G11)</f>
        <v>0</v>
      </c>
      <c r="H37" s="14">
        <f>SUM(H11+H14+H15+H26+H27)</f>
        <v>0</v>
      </c>
      <c r="I37" s="15">
        <f>SUM(I27+I26+I15+I14+I11)</f>
        <v>0</v>
      </c>
      <c r="J37" s="15">
        <f>SUM(J11+J14+J15+J26+J27)</f>
        <v>0</v>
      </c>
      <c r="K37" s="15">
        <f>SUM(K27+K26+K15+K14+K11)</f>
        <v>0</v>
      </c>
      <c r="L37" s="15">
        <f>SUM(L27+L26+L15+L14+L11)</f>
        <v>0</v>
      </c>
      <c r="M37" s="15"/>
      <c r="N37" s="15">
        <f>SUM(N27+N26+N15+N14+N11)</f>
        <v>0</v>
      </c>
      <c r="O37" s="22">
        <f>SUM(B37:N37)</f>
        <v>1039783</v>
      </c>
    </row>
    <row r="38" spans="1:15" s="20" customFormat="1">
      <c r="A38" s="33" t="s">
        <v>34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>
      <c r="A39" s="38" t="s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>
      <c r="A40" s="23" t="s">
        <v>33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A41" s="34" t="s">
        <v>27</v>
      </c>
      <c r="B41" s="34"/>
      <c r="C41" s="34"/>
      <c r="D41" s="34"/>
      <c r="E41" s="34"/>
      <c r="F41" s="34"/>
      <c r="G41" s="34"/>
      <c r="H41" s="34"/>
    </row>
    <row r="42" spans="1:15">
      <c r="A42" s="1"/>
    </row>
    <row r="43" spans="1:15">
      <c r="A43" s="19"/>
    </row>
    <row r="44" spans="1:15">
      <c r="A44" s="1"/>
    </row>
    <row r="45" spans="1:15">
      <c r="A45" s="1"/>
    </row>
    <row r="46" spans="1:15">
      <c r="A46" s="1"/>
    </row>
    <row r="47" spans="1:15">
      <c r="A47" s="1"/>
    </row>
    <row r="48" spans="1:15">
      <c r="A48" s="1"/>
    </row>
  </sheetData>
  <mergeCells count="6">
    <mergeCell ref="A2:O2"/>
    <mergeCell ref="A38:O38"/>
    <mergeCell ref="A41:H41"/>
    <mergeCell ref="A9:L9"/>
    <mergeCell ref="A39:O39"/>
    <mergeCell ref="A5:B5"/>
  </mergeCells>
  <pageMargins left="0.19685039370078741" right="0.19685039370078741" top="0.19685039370078741" bottom="0.19685039370078741" header="0.31496062992125984" footer="0.31496062992125984"/>
  <pageSetup paperSize="9" scale="55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2025-02-13T18:57:47Z</dcterms:modified>
</cp:coreProperties>
</file>