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62" i="1"/>
  <c r="K52"/>
  <c r="K8"/>
  <c r="N40"/>
  <c r="N25"/>
  <c r="N26"/>
  <c r="J8"/>
  <c r="J52"/>
  <c r="J62" s="1"/>
  <c r="N15"/>
  <c r="N45"/>
  <c r="N44"/>
  <c r="N24"/>
  <c r="N21"/>
  <c r="N22"/>
  <c r="N16"/>
  <c r="H62"/>
  <c r="I62"/>
  <c r="N30"/>
  <c r="N31"/>
  <c r="N32"/>
  <c r="I52"/>
  <c r="I8"/>
  <c r="N12"/>
  <c r="N23"/>
  <c r="H52"/>
  <c r="H8"/>
  <c r="N41"/>
  <c r="B8"/>
  <c r="G52"/>
  <c r="G8"/>
  <c r="N20"/>
  <c r="F8"/>
  <c r="N34"/>
  <c r="N35"/>
  <c r="N36"/>
  <c r="N37"/>
  <c r="N38"/>
  <c r="N28"/>
  <c r="F52"/>
  <c r="F62" s="1"/>
  <c r="N61"/>
  <c r="N60"/>
  <c r="N59"/>
  <c r="N58"/>
  <c r="N57"/>
  <c r="N56"/>
  <c r="N55"/>
  <c r="N54"/>
  <c r="N53"/>
  <c r="E52"/>
  <c r="D52"/>
  <c r="C52"/>
  <c r="B52"/>
  <c r="N51"/>
  <c r="N50"/>
  <c r="N49"/>
  <c r="N48"/>
  <c r="N47"/>
  <c r="N46"/>
  <c r="N43"/>
  <c r="N42"/>
  <c r="N39"/>
  <c r="N33"/>
  <c r="N29"/>
  <c r="N27"/>
  <c r="N19"/>
  <c r="N18"/>
  <c r="N17"/>
  <c r="N14"/>
  <c r="N13"/>
  <c r="N11"/>
  <c r="N10"/>
  <c r="E8"/>
  <c r="D8"/>
  <c r="C8"/>
  <c r="N7"/>
  <c r="N4"/>
  <c r="G62" l="1"/>
  <c r="E62"/>
  <c r="C62"/>
  <c r="D62"/>
  <c r="B62"/>
  <c r="N8"/>
  <c r="N52"/>
  <c r="N62" s="1"/>
</calcChain>
</file>

<file path=xl/comments1.xml><?xml version="1.0" encoding="utf-8"?>
<comments xmlns="http://schemas.openxmlformats.org/spreadsheetml/2006/main">
  <authors>
    <author>Автор</author>
  </authors>
  <commentList>
    <comment ref="H23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АВ ГОЛОСОВ </t>
        </r>
      </text>
    </comment>
    <comment ref="G2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Г,Ж, К-15</t>
        </r>
      </text>
    </comment>
    <comment ref="H2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ГОЛ, ЖУК, КИР-10</t>
        </r>
      </text>
    </comment>
    <comment ref="I2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Г-5,Ж-5,ГОЛ-30</t>
        </r>
      </text>
    </comment>
    <comment ref="J2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Ж-5Р, Г- 30091Р</t>
        </r>
      </text>
    </comment>
    <comment ref="K2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Ж-5000, Г-21000,</t>
        </r>
      </text>
    </comment>
    <comment ref="H3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22-07,45-06,47400-05</t>
        </r>
      </text>
    </comment>
    <comment ref="I3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ГОЛ-30, ТРАКТОР -28014Р.</t>
        </r>
      </text>
    </comment>
    <comment ref="K3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ГОЛ -ТРАК-73000
ПОГР- 135500</t>
        </r>
      </text>
    </comment>
  </commentList>
</comments>
</file>

<file path=xl/sharedStrings.xml><?xml version="1.0" encoding="utf-8"?>
<sst xmlns="http://schemas.openxmlformats.org/spreadsheetml/2006/main" count="85" uniqueCount="85">
  <si>
    <t xml:space="preserve">итого расходов </t>
  </si>
  <si>
    <t xml:space="preserve">НАИМЕНОВАНИЕ  СТАТЕЙ  РАСХОДОВ  </t>
  </si>
  <si>
    <t>ЯНВАРЬ</t>
  </si>
  <si>
    <t>ФЕВРАЛЬ</t>
  </si>
  <si>
    <t xml:space="preserve">МАРТ </t>
  </si>
  <si>
    <t xml:space="preserve">АПРЕЛЬ </t>
  </si>
  <si>
    <t xml:space="preserve">МАЙ </t>
  </si>
  <si>
    <t xml:space="preserve">ИЮНЬ </t>
  </si>
  <si>
    <t>ИЮЛЬ</t>
  </si>
  <si>
    <t>АВГУСТ</t>
  </si>
  <si>
    <t>СЕНТЯБРЬ</t>
  </si>
  <si>
    <t>ОКТЯБРЬ</t>
  </si>
  <si>
    <t xml:space="preserve">НОЯБРЬ </t>
  </si>
  <si>
    <t>ДЕКАБРЬ</t>
  </si>
  <si>
    <t xml:space="preserve">ОСУЩЕСТВЛЯЮЩИЕ   ТЕХНИЧЕСКОЕ  , АДМИНИСТРАТИВНОЕ  </t>
  </si>
  <si>
    <r>
      <t xml:space="preserve">И ХОЗЯЙСТВЕННОЕ   ОБСЛУЖИВАНИЕ  ТСН - </t>
    </r>
    <r>
      <rPr>
        <b/>
        <i/>
        <u/>
        <sz val="11"/>
        <color theme="1"/>
        <rFont val="Calibri"/>
        <family val="2"/>
        <charset val="204"/>
        <scheme val="minor"/>
      </rPr>
      <t>5 чел  сренесписочная</t>
    </r>
  </si>
  <si>
    <t xml:space="preserve">2. ОПЛАТА  НАЛОГОВ ПО  ВСЕМ  УРОВНЯМ </t>
  </si>
  <si>
    <t xml:space="preserve">3. РАСХОДЫ ПО  ОБСЛУЖИВАНИЮ И УПРАВЛЕНИЮ ТСН  </t>
  </si>
  <si>
    <t xml:space="preserve">ОСУЩЕСТВЛЯЕМЫЕ СТОРОННИМИ  ОРГАНИЗАЦИЯМИ </t>
  </si>
  <si>
    <t xml:space="preserve">(СУД. РЕШЕНИЯ, ВЫПЛАТЫ  ПО  ДЕЛУ №2-10449/2023 СПЕЦИАЛИСТА  ПО  ВЗЫСКАНИЮ ЗАДОЛЖЕННОСТИ ) </t>
  </si>
  <si>
    <r>
      <t xml:space="preserve">ИП КАЗАНЦЕВ ЕВГЕНИЙ  ВЛАДИМИРОВИЧ </t>
    </r>
    <r>
      <rPr>
        <b/>
        <sz val="8"/>
        <color theme="1"/>
        <rFont val="Calibri"/>
        <family val="2"/>
        <charset val="204"/>
        <scheme val="minor"/>
      </rPr>
      <t xml:space="preserve">(ВИДЕОНАБЛЮДЕНИЕ)   по акту  сверки </t>
    </r>
  </si>
  <si>
    <t>ИП ТОТОСЯН АСМИК  МАКБЕТОВИЧ (УБОРКА СНЕГА, ТЕХНИКА)</t>
  </si>
  <si>
    <t>ИП ПАВЛОВА ТС (ДОРОЖНЫЕ  ЗНАКИ)</t>
  </si>
  <si>
    <r>
      <t xml:space="preserve">ИП БАХМАТ ВИКТОР ГЕННАДЬЕВИЧ   </t>
    </r>
    <r>
      <rPr>
        <b/>
        <sz val="8"/>
        <color theme="1"/>
        <rFont val="Calibri"/>
        <family val="2"/>
        <charset val="204"/>
        <scheme val="minor"/>
      </rPr>
      <t>( КНИЖКИ САДОВОДА )</t>
    </r>
  </si>
  <si>
    <t>УБОРКА СНЕГА (Ф-Л) , (СЧ. 76.05)</t>
  </si>
  <si>
    <t>ВОЗВРАТ  ЧЛЕНСКИХ ВЗНОСОВ  ПО  АКТУ  СВЕРКИ , ПОСЛЕ  ПРОДАЖ ЗЕМ. УЧАСТКОВ  (Ф-Л)</t>
  </si>
  <si>
    <t>ИП КУЗНЕЦОВ  РОМАН СЕРГЕЕВИЧ  САМОЗАНЯТЫЙ  (програмное  обеспечение)</t>
  </si>
  <si>
    <t>ООО "ДИС"  (ИЛОСОС)</t>
  </si>
  <si>
    <r>
      <t xml:space="preserve">ООО ТЮМЕНЬАГРОПРОМЭНЕРГО </t>
    </r>
    <r>
      <rPr>
        <b/>
        <sz val="8"/>
        <color theme="1"/>
        <rFont val="Calibri"/>
        <family val="2"/>
        <charset val="204"/>
        <scheme val="minor"/>
      </rPr>
      <t>(РЕМОНТ НАРУЖНОГО ОСВЕЩЕНИЯ)</t>
    </r>
  </si>
  <si>
    <t>ГБУ АВИАБАЗА  (УСТРОЙСТВО  ПРОТИВОПОЖАРНЫХ ПОЛОС)</t>
  </si>
  <si>
    <r>
      <t>ООО КОМУС</t>
    </r>
    <r>
      <rPr>
        <b/>
        <sz val="8"/>
        <color theme="1"/>
        <rFont val="Calibri"/>
        <family val="2"/>
        <charset val="204"/>
        <scheme val="minor"/>
      </rPr>
      <t xml:space="preserve"> (БУМАГА ДЛЯ  СУДЕБНЫХ ПРОЦЕССОВ, ПРОВЕРОК , ПРОЧЕЕ …)</t>
    </r>
  </si>
  <si>
    <t>ТЭО ООО (услуга  по  обращению с твердыми  коммунальными  отходами)</t>
  </si>
  <si>
    <t>ГАЗПРОМ ЭНЕРГОСБЫТ ТЮМЕНЬ АО  (потребляемая эл. энергия)</t>
  </si>
  <si>
    <t>4. БАНКОВСКИЕ  УСЛУГИ</t>
  </si>
  <si>
    <t>5.1.ГОС.  ПОШЛИНЫ (Ч/З СЧ. 71)</t>
  </si>
  <si>
    <t>5.2.ПОЧТА  РОССИИ (Ч/З СЧ. 71)</t>
  </si>
  <si>
    <t xml:space="preserve">5.3.УСЛУГИ СВЯЗИ, ИТЕРНЕТ ,.. (СЧ. 71) </t>
  </si>
  <si>
    <t xml:space="preserve">5.4.КОНЦЕЛЯРИЯ  (СЧ. 71), В Т.Ч. ЧЛЕНСКИЕ КНИЖКИ </t>
  </si>
  <si>
    <t>5.5.ЗАПРАВКА КАРТРИДЖА (СЧ. 71), В Т.Ч. РЕМОНТ ОРГ.ТЕХНИКИ</t>
  </si>
  <si>
    <t xml:space="preserve">5.6. ГОРЮЧЕСКАЗОЧНЫЕ  МАТЕРИАЛЫ (ГСМ, ДИЗ. ТОПЛИВО, МАСЛА) СОДЕРЖАНИЕ  ТСН </t>
  </si>
  <si>
    <t xml:space="preserve">5.8. Расходы  по пожарной части  </t>
  </si>
  <si>
    <t xml:space="preserve">5.9. Приобретение различных дорогостоющих  инструментов для  хоз. нужд ТСН </t>
  </si>
  <si>
    <t>ИТОГО  РАСХОДОВ :</t>
  </si>
  <si>
    <t>Ф-Л (БЛАГОУСТРОЙСТВО ТЕРРИТОРИИ , ЛАВОЧКИ, ПОКРАСКА ХОЗ НУЖД)</t>
  </si>
  <si>
    <t>Ф-Л (УСТАНОВКА ОПОР ЛЭП - 5 ШТ.)</t>
  </si>
  <si>
    <t>ИНТЕРНЕТ РЕШЕНИЯ  (СВЕТОДИОДНЫЕ  ФОНАРИ)</t>
  </si>
  <si>
    <t>АО СПК  (МЕТАЛЛ ПРОФИЛИР. ПОД  МУСОКИ)</t>
  </si>
  <si>
    <t>ООО ТПК  ЭТАЛОН (ШТАКЕТНИК- , ПРОФ. ЛИСТ)</t>
  </si>
  <si>
    <t>РЕШЕНИЕ  ДЛЯ  БИЗНЕСА  (ОБНОВЛЕНИЕ  БАЗЫ 1 С НКО)</t>
  </si>
  <si>
    <t>ООО ПЕРВОЕ  РЕШЕНИЕ (ЭЦП)</t>
  </si>
  <si>
    <t>ПО  СУДЕБНЫМ РЕШЕНИЯМ , ПРОЧИМ ДЕЙСТВИЯМ   СПЕЦИАЛИСТА  ПО  ВЗЫСКАНИЮ ЗАДОЛЖЕННОСТИ МОЖНО ОЗНАКОМИТЬСЯ  ПРЕДВАРИТЕЛЬНО  ПОЗВОНИВ В БУХГАЛТЕРИЮ</t>
  </si>
  <si>
    <t>ИП МОРОЗОВ О.В. (УСЛУГИ ГРЕЙДЕРА, КАТКА, ПРОЧЕЙ ТЕХНИКИ)</t>
  </si>
  <si>
    <t>ООО "СПЕЦТЕХ" (ДОРОЖНЫЕ  РАБОТЫ ,ЭКСК., ПОГР. УСЛУГИ  ГРЕЙДЕРА)</t>
  </si>
  <si>
    <t>ООО "БИОНИК" ЭЛЕКТРОМОНТАЖНЫЕ  РАБОТЫ</t>
  </si>
  <si>
    <t xml:space="preserve">ИП ХРАМЦОВ  М.В. (ЕМКОСТЬ -СЕПТИК 25 КУБ.М. "КОРОБОК" 6 ММ), ПОЖ  ВОД. </t>
  </si>
  <si>
    <t xml:space="preserve">Ф-Л (СОДЕРЖАНИЕ  ТЕРРИТОРИИ, ПРОЧЕЕ...), СВАРОЧНЫЕ  РАБТЫ, услуги, прочие х/з  работы   </t>
  </si>
  <si>
    <r>
      <t>МАКОН - Т  ООО</t>
    </r>
    <r>
      <rPr>
        <b/>
        <sz val="8"/>
        <color theme="1"/>
        <rFont val="Calibri"/>
        <family val="2"/>
        <charset val="204"/>
        <scheme val="minor"/>
      </rPr>
      <t xml:space="preserve"> ( ИНФОРМАЦИОННО - ТЕХНИЧЕСКОЕ  СОДЕРЖАНИЕ  САЙТА ) - договор  расторгнут  с 01.03.24 г. </t>
    </r>
  </si>
  <si>
    <t>ф-л (техника)</t>
  </si>
  <si>
    <t xml:space="preserve">ОПЛАЧЕНО ПО БАНКУ </t>
  </si>
  <si>
    <t xml:space="preserve">ИП БУЛЫГИН В.В. - ЩЕБЕНЬ  ГРАНИТНЫЙ  ФРАКЦИЯ  20*70 - 678,54 Т. , 672,03 Т., 344 т </t>
  </si>
  <si>
    <t xml:space="preserve">ЗАПАДНО- СИБИРСКАЯ КОЛЛЕГИЯ  АДВОКАТОВ  ТЮМЕНСКОЙ ОБЛАСТИ  (судебные  дела  по  должникам в т.ч.) </t>
  </si>
  <si>
    <t>ИП ХАКИМОВ  А.Р. (УСЛУГИ САМОСВАЛА )</t>
  </si>
  <si>
    <t>ИП СОЗОНОВ П.М (УСЛУГИ ТМЗ- 25 ЧАСОВ )</t>
  </si>
  <si>
    <t xml:space="preserve">ВНИМАНИЕ!!!!! КАЖДЫЙ СОБСТВЕННИК  ИМЕЕТ ПРАВО ОЗНАКОМИТСЯ  С ДОКУМЕНТАМИ (РАСХОДОМ) ПО ДАНОЙ  ТАБЛИЦЕ ! ПО ВОПРОСАМ  ОТЧЕТНОСТИ  (АХД)  ТСН "СЕРЕБРЯНЫЙ БОР", ОБРАЩАТЬСЯ  ПО  ТЕЛ.  89220461947 - ОЛЬГА  ВЛАДИМИРОВНА  ГЛ. БУХ. </t>
  </si>
  <si>
    <t>ИП БАГДАНОВА (КАРТРИДЖ, СЬЕМНЫЙ ДИСК- НАКОПИТЕЛЬ  ПАМЯТИ)</t>
  </si>
  <si>
    <t xml:space="preserve">ООО АКВАТЕЛЬ (ВОДА  2 БУТ., ПОМПА) </t>
  </si>
  <si>
    <t xml:space="preserve">задолжность </t>
  </si>
  <si>
    <t>ТЕКУЩИЕ  РАСХОДЫ   ПО  СОДЕРЖАНИЮ, ОБСЛУЖИВАНИЮ ТСН "СЕРЕБРЯНЫЙ  БОР" В 2024 ГОДУ  (отражение  расходов по банковским выпискам)</t>
  </si>
  <si>
    <t>ИП МЕТЛЕВ В.С. (УСЛУГИ САМОСВАЛА  В КОЛ. 24 ЧАС.)</t>
  </si>
  <si>
    <r>
      <t xml:space="preserve">ИП МАЛАХОВ К.Е. </t>
    </r>
    <r>
      <rPr>
        <b/>
        <sz val="9"/>
        <color theme="1"/>
        <rFont val="Calibri"/>
        <family val="2"/>
        <charset val="204"/>
        <scheme val="minor"/>
      </rPr>
      <t>(асфальтобетонная смесь тип "Б" в кол-ве 583 т., услуги укл-го ком-са в кол. 50,6 м/ час )</t>
    </r>
  </si>
  <si>
    <r>
      <t>5.7. РАЗЛИЧНЫЕ  ХОЗ. МАТЕРИАЛЫ  (МАЛОЦЕНКА)</t>
    </r>
    <r>
      <rPr>
        <sz val="8"/>
        <color theme="1"/>
        <rFont val="Calibri"/>
        <family val="2"/>
        <charset val="204"/>
        <scheme val="minor"/>
      </rPr>
      <t xml:space="preserve"> , ЛАМПЫ, ВЫКЛЮЧАТЕЛИ, ЗАМКИ, БАТАРЕЙКИ ,ПРОЧЕЕ Х/Н </t>
    </r>
  </si>
  <si>
    <t>ООО АНАНКА (редактирование модуля по  письму  Роскомнадзора), по  жалобе  собств-ка Рачкина Н.В.</t>
  </si>
  <si>
    <t xml:space="preserve">5. ПРОЧИЕ РАСХОДЫ  СВЯЗАННЫЕ  С ХОЗЯЙСТВЕННОЙ  ДЕЯТЕЛЬНОСТЬЮ ТСН (СЧ. 71): </t>
  </si>
  <si>
    <t>ВЫПЛАТА  БЫВШЕМУ  СПЕЦИАЛИСТУ ПО ЗАДОЛЖЕННОСТИ ЗА  6 МЕС - 2024 Г -147411,47 РУБ. -НА  ЛИЧНУЮ КАРТУ , ..</t>
  </si>
  <si>
    <t>ООО ТОПС  (ПЛЖ. ЧАСТЬ  ЗА 1 КВ, 2 КВ. 24Г. 3 КВ. 2024 Г.  )</t>
  </si>
  <si>
    <t xml:space="preserve">ООО "ППФДОРСТРОЙ" ЗА АСФ. БЕТОН. СМЕСЬ  ТИП Б,МАРКА III, КОЛ. - 13 Т. </t>
  </si>
  <si>
    <t xml:space="preserve">Кт-2400000руб. </t>
  </si>
  <si>
    <t xml:space="preserve">Кт-932013,20 руб. </t>
  </si>
  <si>
    <t>ИП ВЕШКУРЦЕВ К.В.  (ПРЕДОСТАВЛЕНИЕ  УСЛУГ  ГРЕЙДЕРА  - 9 ЧАС.)</t>
  </si>
  <si>
    <t xml:space="preserve">Дт-8 124,58  руб. </t>
  </si>
  <si>
    <t xml:space="preserve">3 323 888,62руб. </t>
  </si>
  <si>
    <t xml:space="preserve">1. ЗАРАБОТНАЯ  ПЛАТА  выданная  ОБСЛУЖИВАЮЩЕМУ ПЕРСОНАЛУ , б/л. за -3 дня  ,ОТПУСКНЫЕ </t>
  </si>
  <si>
    <t xml:space="preserve">ИСПОЛНИТЕЛЬ:  ГЛАВНЫЙ  БУХГАЛТР ГРАЧЕВА О.В. От  01.10.2024 г. </t>
  </si>
  <si>
    <t xml:space="preserve"> С АПРЕЛЯ--  ПО ОКТЯБРЬ   2024 ГОДА  ИМЕЮТСЯ  АКТЫ БЛАГОТВОРИТЕЛЬНОСТИ В ПОЛЬЗУ  ТСН  СБ   ОТ СПОНСОРОВ . </t>
  </si>
  <si>
    <t xml:space="preserve">ПОСТУПИЛО В ОКТЯБРЬ  2024 Г.  ЧЛЕНСКИХ ВЗНОСОВ  в том  числе  по исполнительным производствам (судебные) 1 101 207,75 РУБ. 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</si>
</sst>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u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2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left"/>
    </xf>
    <xf numFmtId="2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5" fillId="6" borderId="0" xfId="0" applyFont="1" applyFill="1" applyAlignment="1"/>
    <xf numFmtId="0" fontId="0" fillId="6" borderId="0" xfId="0" applyFill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3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left"/>
    </xf>
    <xf numFmtId="0" fontId="0" fillId="4" borderId="1" xfId="0" applyFill="1" applyBorder="1" applyAlignment="1">
      <alignment horizontal="center"/>
    </xf>
    <xf numFmtId="0" fontId="13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9" fillId="0" borderId="0" xfId="0" applyFont="1"/>
    <xf numFmtId="0" fontId="0" fillId="0" borderId="1" xfId="0" applyBorder="1"/>
    <xf numFmtId="0" fontId="1" fillId="0" borderId="1" xfId="0" applyFont="1" applyBorder="1"/>
    <xf numFmtId="0" fontId="1" fillId="7" borderId="1" xfId="0" applyFon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7" fillId="7" borderId="0" xfId="0" applyFont="1" applyFill="1" applyAlignment="1">
      <alignment horizontal="left"/>
    </xf>
    <xf numFmtId="0" fontId="11" fillId="5" borderId="0" xfId="0" applyFont="1" applyFill="1" applyAlignment="1">
      <alignment horizontal="left"/>
    </xf>
    <xf numFmtId="0" fontId="5" fillId="5" borderId="0" xfId="0" applyFont="1" applyFill="1" applyAlignment="1">
      <alignment horizontal="left"/>
    </xf>
    <xf numFmtId="0" fontId="1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3"/>
  <sheetViews>
    <sheetView tabSelected="1" topLeftCell="A16" workbookViewId="0">
      <selection activeCell="D17" sqref="D17"/>
    </sheetView>
  </sheetViews>
  <sheetFormatPr defaultRowHeight="15"/>
  <cols>
    <col min="1" max="1" width="84.5703125" customWidth="1"/>
    <col min="2" max="2" width="12.28515625" customWidth="1"/>
    <col min="3" max="3" width="11.85546875" customWidth="1"/>
    <col min="4" max="4" width="11" customWidth="1"/>
    <col min="5" max="6" width="10.140625" bestFit="1" customWidth="1"/>
    <col min="7" max="7" width="11.42578125" customWidth="1"/>
    <col min="8" max="8" width="10.7109375" customWidth="1"/>
    <col min="9" max="10" width="10.5703125" customWidth="1"/>
    <col min="11" max="11" width="15.5703125" customWidth="1"/>
    <col min="12" max="12" width="3.140625" customWidth="1"/>
    <col min="13" max="13" width="10.42578125" hidden="1" customWidth="1"/>
    <col min="14" max="14" width="15" customWidth="1"/>
    <col min="15" max="15" width="14.5703125" customWidth="1"/>
  </cols>
  <sheetData>
    <row r="1" spans="1:15" ht="18.75">
      <c r="A1" s="38" t="s">
        <v>84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5" ht="18.75">
      <c r="A2" s="43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5"/>
      <c r="M2" s="3"/>
      <c r="N2" s="3" t="s">
        <v>0</v>
      </c>
      <c r="O2" s="36" t="s">
        <v>66</v>
      </c>
    </row>
    <row r="3" spans="1:15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4" t="s">
        <v>58</v>
      </c>
      <c r="O3" s="37"/>
    </row>
    <row r="4" spans="1:15">
      <c r="A4" s="5" t="s">
        <v>81</v>
      </c>
      <c r="B4" s="6">
        <v>173755</v>
      </c>
      <c r="C4" s="7">
        <v>148001</v>
      </c>
      <c r="D4" s="6">
        <v>148000</v>
      </c>
      <c r="E4" s="7">
        <v>128554.96</v>
      </c>
      <c r="F4" s="7">
        <v>144122.88</v>
      </c>
      <c r="G4" s="24">
        <v>123000</v>
      </c>
      <c r="H4" s="6">
        <v>133455.18</v>
      </c>
      <c r="I4" s="7">
        <v>93776.960000000006</v>
      </c>
      <c r="J4" s="7">
        <v>101923</v>
      </c>
      <c r="K4" s="7">
        <v>207862.25</v>
      </c>
      <c r="L4" s="8"/>
      <c r="M4" s="8"/>
      <c r="N4" s="6">
        <f>SUM(B4:M4)</f>
        <v>1402451.23</v>
      </c>
      <c r="O4" s="33"/>
    </row>
    <row r="5" spans="1:15">
      <c r="A5" s="2" t="s">
        <v>14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3"/>
    </row>
    <row r="6" spans="1:15">
      <c r="A6" s="2" t="s">
        <v>15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3"/>
    </row>
    <row r="7" spans="1:15">
      <c r="A7" s="5" t="s">
        <v>16</v>
      </c>
      <c r="B7" s="7">
        <v>114501</v>
      </c>
      <c r="C7" s="7"/>
      <c r="D7" s="7">
        <v>623166</v>
      </c>
      <c r="E7" s="7">
        <v>173382.8</v>
      </c>
      <c r="F7" s="7">
        <v>90163</v>
      </c>
      <c r="G7" s="23">
        <v>79525.440000000002</v>
      </c>
      <c r="H7" s="7">
        <v>93965.52</v>
      </c>
      <c r="I7" s="7">
        <v>219186</v>
      </c>
      <c r="J7" s="7">
        <v>110826.27</v>
      </c>
      <c r="K7" s="7">
        <v>379848.75</v>
      </c>
      <c r="L7" s="8"/>
      <c r="M7" s="8"/>
      <c r="N7" s="6">
        <f>SUM(B7:M7)</f>
        <v>1884564.78</v>
      </c>
      <c r="O7" s="33"/>
    </row>
    <row r="8" spans="1:15">
      <c r="A8" s="5" t="s">
        <v>17</v>
      </c>
      <c r="B8" s="7">
        <f t="shared" ref="B8:G8" si="0">SUM(B9:B50)</f>
        <v>483500</v>
      </c>
      <c r="C8" s="7">
        <f t="shared" si="0"/>
        <v>790700.2</v>
      </c>
      <c r="D8" s="7">
        <f t="shared" si="0"/>
        <v>177700</v>
      </c>
      <c r="E8" s="7">
        <f t="shared" si="0"/>
        <v>200804.6</v>
      </c>
      <c r="F8" s="7">
        <f t="shared" si="0"/>
        <v>199581.81999999998</v>
      </c>
      <c r="G8" s="23">
        <f t="shared" si="0"/>
        <v>1122484.44</v>
      </c>
      <c r="H8" s="7">
        <f>SUM(H9:H50)</f>
        <v>1610114.6700000002</v>
      </c>
      <c r="I8" s="7">
        <f>SUM(I9:I50)</f>
        <v>662020.69000000006</v>
      </c>
      <c r="J8" s="7">
        <f>SUM(J9:J50)</f>
        <v>931011.94</v>
      </c>
      <c r="K8" s="7">
        <f>SUM(K9:K50)</f>
        <v>824586</v>
      </c>
      <c r="L8" s="8"/>
      <c r="M8" s="8"/>
      <c r="N8" s="7">
        <f>SUM(B8:M8)</f>
        <v>7002504.3600000013</v>
      </c>
      <c r="O8" s="33"/>
    </row>
    <row r="9" spans="1:15">
      <c r="A9" s="9" t="s">
        <v>18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33"/>
    </row>
    <row r="10" spans="1:15">
      <c r="A10" s="31" t="s">
        <v>60</v>
      </c>
      <c r="B10" s="27">
        <v>50000</v>
      </c>
      <c r="C10" s="27">
        <v>0</v>
      </c>
      <c r="D10" s="27"/>
      <c r="E10" s="27"/>
      <c r="F10" s="27"/>
      <c r="G10" s="27"/>
      <c r="H10" s="27"/>
      <c r="I10" s="27">
        <v>65000</v>
      </c>
      <c r="J10" s="27"/>
      <c r="K10" s="27"/>
      <c r="L10" s="27"/>
      <c r="M10" s="27"/>
      <c r="N10" s="27">
        <f t="shared" ref="N10:N61" si="1">SUM(B10:M10)</f>
        <v>115000</v>
      </c>
      <c r="O10" s="33"/>
    </row>
    <row r="11" spans="1:15">
      <c r="A11" s="28" t="s">
        <v>19</v>
      </c>
      <c r="B11" s="29">
        <v>0</v>
      </c>
      <c r="C11" s="29">
        <v>0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>
        <f t="shared" si="1"/>
        <v>0</v>
      </c>
      <c r="O11" s="33"/>
    </row>
    <row r="12" spans="1:15">
      <c r="A12" s="30" t="s">
        <v>73</v>
      </c>
      <c r="B12" s="27"/>
      <c r="C12" s="27"/>
      <c r="D12" s="29">
        <v>15000</v>
      </c>
      <c r="E12" s="27"/>
      <c r="F12" s="27"/>
      <c r="G12" s="29">
        <v>132411.47</v>
      </c>
      <c r="H12" s="27"/>
      <c r="I12" s="27"/>
      <c r="J12" s="27"/>
      <c r="K12" s="17">
        <v>56200</v>
      </c>
      <c r="L12" s="27"/>
      <c r="M12" s="27"/>
      <c r="N12" s="29">
        <f t="shared" si="1"/>
        <v>203611.47</v>
      </c>
      <c r="O12" s="33"/>
    </row>
    <row r="13" spans="1:15">
      <c r="A13" s="11" t="s">
        <v>56</v>
      </c>
      <c r="B13" s="3">
        <v>13000</v>
      </c>
      <c r="C13" s="3">
        <v>13000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>
        <f t="shared" si="1"/>
        <v>26000</v>
      </c>
      <c r="O13" s="33"/>
    </row>
    <row r="14" spans="1:15">
      <c r="A14" s="11" t="s">
        <v>20</v>
      </c>
      <c r="B14" s="3">
        <v>0</v>
      </c>
      <c r="C14" s="3">
        <v>25000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>
        <f t="shared" si="1"/>
        <v>25000</v>
      </c>
      <c r="O14" s="33"/>
    </row>
    <row r="15" spans="1:15">
      <c r="A15" s="11" t="s">
        <v>68</v>
      </c>
      <c r="B15" s="3"/>
      <c r="C15" s="3"/>
      <c r="D15" s="3"/>
      <c r="E15" s="3"/>
      <c r="F15" s="3"/>
      <c r="G15" s="3"/>
      <c r="H15" s="3"/>
      <c r="I15" s="3"/>
      <c r="J15" s="3">
        <v>240000</v>
      </c>
      <c r="K15" s="3"/>
      <c r="L15" s="3"/>
      <c r="M15" s="3"/>
      <c r="N15" s="3">
        <f t="shared" si="1"/>
        <v>240000</v>
      </c>
      <c r="O15" s="33"/>
    </row>
    <row r="16" spans="1:15">
      <c r="A16" s="11" t="s">
        <v>69</v>
      </c>
      <c r="B16" s="3"/>
      <c r="C16" s="3"/>
      <c r="D16" s="3"/>
      <c r="E16" s="3"/>
      <c r="F16" s="3"/>
      <c r="G16" s="3"/>
      <c r="H16" s="3"/>
      <c r="I16" s="3"/>
      <c r="J16" s="3">
        <v>450100</v>
      </c>
      <c r="K16" s="3">
        <v>315000</v>
      </c>
      <c r="L16" s="3"/>
      <c r="M16" s="3"/>
      <c r="N16" s="3">
        <f t="shared" si="1"/>
        <v>765100</v>
      </c>
      <c r="O16" s="33" t="s">
        <v>76</v>
      </c>
    </row>
    <row r="17" spans="1:15">
      <c r="A17" s="11" t="s">
        <v>51</v>
      </c>
      <c r="B17" s="3"/>
      <c r="C17" s="3"/>
      <c r="D17" s="3">
        <v>29700</v>
      </c>
      <c r="E17" s="3">
        <v>23100</v>
      </c>
      <c r="F17" s="3"/>
      <c r="G17" s="3"/>
      <c r="H17" s="3">
        <v>200500</v>
      </c>
      <c r="I17" s="3"/>
      <c r="J17" s="3"/>
      <c r="K17" s="3"/>
      <c r="L17" s="3"/>
      <c r="M17" s="3"/>
      <c r="N17" s="3">
        <f t="shared" si="1"/>
        <v>253300</v>
      </c>
      <c r="O17" s="33"/>
    </row>
    <row r="18" spans="1:15">
      <c r="A18" s="11" t="s">
        <v>21</v>
      </c>
      <c r="B18" s="3">
        <v>0</v>
      </c>
      <c r="C18" s="3">
        <v>55200</v>
      </c>
      <c r="D18" s="3">
        <v>66000</v>
      </c>
      <c r="E18" s="3"/>
      <c r="F18" s="3"/>
      <c r="G18" s="3"/>
      <c r="H18" s="3"/>
      <c r="I18" s="3"/>
      <c r="J18" s="3"/>
      <c r="K18" s="3"/>
      <c r="L18" s="3"/>
      <c r="M18" s="3"/>
      <c r="N18" s="3">
        <f t="shared" si="1"/>
        <v>121200</v>
      </c>
      <c r="O18" s="33"/>
    </row>
    <row r="19" spans="1:15">
      <c r="A19" s="11" t="s">
        <v>22</v>
      </c>
      <c r="B19" s="3"/>
      <c r="C19" s="3"/>
      <c r="D19" s="3"/>
      <c r="E19" s="3">
        <v>51976</v>
      </c>
      <c r="F19" s="3"/>
      <c r="G19" s="3"/>
      <c r="H19" s="3"/>
      <c r="I19" s="3"/>
      <c r="J19" s="3"/>
      <c r="K19" s="3"/>
      <c r="L19" s="3"/>
      <c r="M19" s="3"/>
      <c r="N19" s="3">
        <f t="shared" si="1"/>
        <v>51976</v>
      </c>
      <c r="O19" s="33"/>
    </row>
    <row r="20" spans="1:15">
      <c r="A20" s="11" t="s">
        <v>59</v>
      </c>
      <c r="B20" s="3"/>
      <c r="C20" s="3"/>
      <c r="D20" s="3"/>
      <c r="E20" s="3"/>
      <c r="F20" s="3"/>
      <c r="G20" s="25">
        <v>929599.8</v>
      </c>
      <c r="H20" s="3">
        <v>920681.1</v>
      </c>
      <c r="I20" s="3">
        <v>471280</v>
      </c>
      <c r="J20" s="3"/>
      <c r="K20" s="3">
        <v>22000</v>
      </c>
      <c r="L20" s="3"/>
      <c r="M20" s="3"/>
      <c r="N20" s="3">
        <f t="shared" si="1"/>
        <v>2343560.9</v>
      </c>
      <c r="O20" s="33" t="s">
        <v>77</v>
      </c>
    </row>
    <row r="21" spans="1:15">
      <c r="A21" s="11" t="s">
        <v>62</v>
      </c>
      <c r="B21" s="3"/>
      <c r="C21" s="3"/>
      <c r="D21" s="3"/>
      <c r="E21" s="3"/>
      <c r="F21" s="3"/>
      <c r="G21" s="25"/>
      <c r="H21" s="3"/>
      <c r="I21" s="3">
        <v>45000</v>
      </c>
      <c r="J21" s="3"/>
      <c r="K21" s="3"/>
      <c r="L21" s="3"/>
      <c r="M21" s="3"/>
      <c r="N21" s="3">
        <f t="shared" si="1"/>
        <v>45000</v>
      </c>
      <c r="O21" s="33"/>
    </row>
    <row r="22" spans="1:15">
      <c r="A22" s="11" t="s">
        <v>61</v>
      </c>
      <c r="B22" s="3"/>
      <c r="C22" s="3"/>
      <c r="D22" s="3"/>
      <c r="E22" s="3"/>
      <c r="F22" s="3"/>
      <c r="G22" s="25"/>
      <c r="H22" s="3"/>
      <c r="I22" s="3">
        <v>39000</v>
      </c>
      <c r="J22" s="3"/>
      <c r="K22" s="3"/>
      <c r="L22" s="3"/>
      <c r="M22" s="3"/>
      <c r="N22" s="3">
        <f t="shared" si="1"/>
        <v>39000</v>
      </c>
      <c r="O22" s="33"/>
    </row>
    <row r="23" spans="1:15">
      <c r="A23" s="11" t="s">
        <v>54</v>
      </c>
      <c r="B23" s="3"/>
      <c r="C23" s="3"/>
      <c r="D23" s="3"/>
      <c r="E23" s="3"/>
      <c r="F23" s="3"/>
      <c r="G23" s="25"/>
      <c r="H23" s="3">
        <v>231703</v>
      </c>
      <c r="I23" s="3"/>
      <c r="J23" s="3"/>
      <c r="K23" s="3"/>
      <c r="L23" s="3"/>
      <c r="M23" s="3"/>
      <c r="N23" s="3">
        <f t="shared" si="1"/>
        <v>231703</v>
      </c>
      <c r="O23" s="33"/>
    </row>
    <row r="24" spans="1:15">
      <c r="A24" s="11" t="s">
        <v>64</v>
      </c>
      <c r="B24" s="3"/>
      <c r="C24" s="3"/>
      <c r="D24" s="3"/>
      <c r="E24" s="3"/>
      <c r="F24" s="3"/>
      <c r="G24" s="25"/>
      <c r="H24" s="3"/>
      <c r="I24" s="3"/>
      <c r="J24" s="3">
        <v>7620</v>
      </c>
      <c r="K24" s="3"/>
      <c r="L24" s="3"/>
      <c r="M24" s="3"/>
      <c r="N24" s="3">
        <f t="shared" si="1"/>
        <v>7620</v>
      </c>
      <c r="O24" s="33"/>
    </row>
    <row r="25" spans="1:15">
      <c r="A25" s="11" t="s">
        <v>78</v>
      </c>
      <c r="B25" s="3"/>
      <c r="C25" s="3"/>
      <c r="D25" s="3"/>
      <c r="E25" s="3"/>
      <c r="F25" s="3"/>
      <c r="G25" s="25"/>
      <c r="H25" s="3"/>
      <c r="I25" s="3"/>
      <c r="J25" s="3"/>
      <c r="K25" s="3">
        <v>36000</v>
      </c>
      <c r="L25" s="3"/>
      <c r="M25" s="3"/>
      <c r="N25" s="3">
        <f t="shared" si="1"/>
        <v>36000</v>
      </c>
      <c r="O25" s="33"/>
    </row>
    <row r="26" spans="1:15">
      <c r="A26" s="11" t="s">
        <v>23</v>
      </c>
      <c r="B26" s="3">
        <v>0</v>
      </c>
      <c r="C26" s="3">
        <v>10400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>
        <f t="shared" si="1"/>
        <v>10400</v>
      </c>
      <c r="O26" s="33"/>
    </row>
    <row r="27" spans="1:15">
      <c r="A27" s="11" t="s">
        <v>24</v>
      </c>
      <c r="B27" s="22">
        <v>310500</v>
      </c>
      <c r="C27" s="22">
        <v>198000</v>
      </c>
      <c r="D27" s="10">
        <v>17000</v>
      </c>
      <c r="E27" s="3"/>
      <c r="F27" s="3"/>
      <c r="G27" s="3"/>
      <c r="H27" s="3"/>
      <c r="I27" s="3"/>
      <c r="J27" s="3"/>
      <c r="K27" s="3"/>
      <c r="L27" s="3"/>
      <c r="M27" s="3"/>
      <c r="N27" s="3">
        <f t="shared" si="1"/>
        <v>525500</v>
      </c>
      <c r="O27" s="33"/>
    </row>
    <row r="28" spans="1:15">
      <c r="A28" s="11" t="s">
        <v>44</v>
      </c>
      <c r="B28" s="12"/>
      <c r="C28" s="12"/>
      <c r="D28" s="10"/>
      <c r="E28" s="3"/>
      <c r="F28" s="3">
        <v>85000</v>
      </c>
      <c r="G28" s="3"/>
      <c r="H28" s="3"/>
      <c r="I28" s="3"/>
      <c r="J28" s="3"/>
      <c r="K28" s="3"/>
      <c r="L28" s="3"/>
      <c r="M28" s="3"/>
      <c r="N28" s="3">
        <f t="shared" si="1"/>
        <v>85000</v>
      </c>
      <c r="O28" s="33"/>
    </row>
    <row r="29" spans="1:15">
      <c r="A29" s="11" t="s">
        <v>55</v>
      </c>
      <c r="B29" s="12"/>
      <c r="C29" s="12"/>
      <c r="D29" s="10"/>
      <c r="E29" s="3">
        <v>25000</v>
      </c>
      <c r="F29" s="3"/>
      <c r="G29" s="3">
        <v>65181.17</v>
      </c>
      <c r="H29" s="3">
        <v>20000</v>
      </c>
      <c r="I29" s="3">
        <v>10000</v>
      </c>
      <c r="J29" s="3">
        <v>35091</v>
      </c>
      <c r="K29" s="3">
        <v>41000</v>
      </c>
      <c r="L29" s="3"/>
      <c r="M29" s="3"/>
      <c r="N29" s="3">
        <f t="shared" si="1"/>
        <v>196272.16999999998</v>
      </c>
      <c r="O29" s="33"/>
    </row>
    <row r="30" spans="1:15" s="21" customFormat="1">
      <c r="A30" s="11" t="s">
        <v>43</v>
      </c>
      <c r="B30" s="12"/>
      <c r="C30" s="12"/>
      <c r="D30" s="12"/>
      <c r="E30" s="20"/>
      <c r="F30" s="14">
        <v>42400</v>
      </c>
      <c r="G30" s="20"/>
      <c r="H30" s="20"/>
      <c r="I30" s="20"/>
      <c r="J30" s="20"/>
      <c r="K30" s="20"/>
      <c r="L30" s="20"/>
      <c r="M30" s="20"/>
      <c r="N30" s="3">
        <f t="shared" si="1"/>
        <v>42400</v>
      </c>
      <c r="O30" s="34"/>
    </row>
    <row r="31" spans="1:15" s="21" customFormat="1">
      <c r="A31" s="11" t="s">
        <v>57</v>
      </c>
      <c r="B31" s="12"/>
      <c r="C31" s="12"/>
      <c r="D31" s="12"/>
      <c r="E31" s="20"/>
      <c r="F31" s="14"/>
      <c r="G31" s="20"/>
      <c r="H31" s="14">
        <v>114400</v>
      </c>
      <c r="I31" s="20">
        <v>30000</v>
      </c>
      <c r="J31" s="20">
        <v>156003</v>
      </c>
      <c r="K31" s="20">
        <v>208500</v>
      </c>
      <c r="L31" s="20"/>
      <c r="M31" s="20"/>
      <c r="N31" s="3">
        <f t="shared" si="1"/>
        <v>508903</v>
      </c>
      <c r="O31" s="34"/>
    </row>
    <row r="32" spans="1:15">
      <c r="A32" s="11" t="s">
        <v>25</v>
      </c>
      <c r="B32" s="12"/>
      <c r="C32" s="12"/>
      <c r="D32" s="10"/>
      <c r="E32" s="3">
        <v>3627</v>
      </c>
      <c r="F32" s="3"/>
      <c r="G32" s="3"/>
      <c r="H32" s="3"/>
      <c r="I32" s="3">
        <v>1732.8</v>
      </c>
      <c r="J32" s="3"/>
      <c r="K32" s="3"/>
      <c r="L32" s="3"/>
      <c r="M32" s="3"/>
      <c r="N32" s="3">
        <f t="shared" si="1"/>
        <v>5359.8</v>
      </c>
      <c r="O32" s="33"/>
    </row>
    <row r="33" spans="1:15">
      <c r="A33" s="11" t="s">
        <v>26</v>
      </c>
      <c r="B33" s="3">
        <v>0</v>
      </c>
      <c r="C33" s="3">
        <v>16500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>
        <f t="shared" si="1"/>
        <v>16500</v>
      </c>
      <c r="O33" s="33"/>
    </row>
    <row r="34" spans="1:15">
      <c r="A34" s="11" t="s">
        <v>46</v>
      </c>
      <c r="B34" s="3"/>
      <c r="C34" s="3"/>
      <c r="D34" s="3"/>
      <c r="E34" s="3"/>
      <c r="F34" s="3">
        <v>17678.669999999998</v>
      </c>
      <c r="G34" s="3"/>
      <c r="H34" s="3"/>
      <c r="I34" s="3"/>
      <c r="J34" s="3"/>
      <c r="K34" s="3"/>
      <c r="L34" s="3"/>
      <c r="M34" s="3"/>
      <c r="N34" s="3">
        <f t="shared" si="1"/>
        <v>17678.669999999998</v>
      </c>
      <c r="O34" s="33"/>
    </row>
    <row r="35" spans="1:15">
      <c r="A35" s="11" t="s">
        <v>47</v>
      </c>
      <c r="B35" s="3"/>
      <c r="C35" s="3"/>
      <c r="D35" s="3"/>
      <c r="E35" s="3"/>
      <c r="F35" s="3">
        <v>21315.15</v>
      </c>
      <c r="G35" s="3"/>
      <c r="H35" s="3"/>
      <c r="I35" s="3"/>
      <c r="J35" s="3"/>
      <c r="K35" s="3"/>
      <c r="L35" s="3"/>
      <c r="M35" s="3"/>
      <c r="N35" s="3">
        <f t="shared" si="1"/>
        <v>21315.15</v>
      </c>
      <c r="O35" s="33"/>
    </row>
    <row r="36" spans="1:15">
      <c r="A36" s="11" t="s">
        <v>49</v>
      </c>
      <c r="B36" s="3"/>
      <c r="C36" s="3"/>
      <c r="D36" s="3"/>
      <c r="E36" s="3"/>
      <c r="F36" s="3">
        <v>2300</v>
      </c>
      <c r="G36" s="3"/>
      <c r="H36" s="3"/>
      <c r="I36" s="3"/>
      <c r="J36" s="3"/>
      <c r="K36" s="3"/>
      <c r="L36" s="3"/>
      <c r="M36" s="3"/>
      <c r="N36" s="3">
        <f t="shared" si="1"/>
        <v>2300</v>
      </c>
      <c r="O36" s="33"/>
    </row>
    <row r="37" spans="1:15">
      <c r="A37" s="11" t="s">
        <v>48</v>
      </c>
      <c r="B37" s="3"/>
      <c r="C37" s="3"/>
      <c r="D37" s="3"/>
      <c r="E37" s="3"/>
      <c r="F37" s="3">
        <v>5768</v>
      </c>
      <c r="G37" s="3"/>
      <c r="H37" s="3"/>
      <c r="I37" s="3"/>
      <c r="J37" s="3"/>
      <c r="K37" s="3"/>
      <c r="L37" s="3"/>
      <c r="M37" s="3"/>
      <c r="N37" s="3">
        <f t="shared" si="1"/>
        <v>5768</v>
      </c>
      <c r="O37" s="33"/>
    </row>
    <row r="38" spans="1:15">
      <c r="A38" s="11" t="s">
        <v>45</v>
      </c>
      <c r="B38" s="3"/>
      <c r="C38" s="3"/>
      <c r="D38" s="3"/>
      <c r="E38" s="3"/>
      <c r="F38" s="3">
        <v>25120</v>
      </c>
      <c r="G38" s="3">
        <v>-4708</v>
      </c>
      <c r="H38" s="3">
        <v>20208</v>
      </c>
      <c r="I38" s="3"/>
      <c r="J38" s="3"/>
      <c r="K38" s="3">
        <v>23870</v>
      </c>
      <c r="L38" s="3"/>
      <c r="M38" s="3"/>
      <c r="N38" s="3">
        <f t="shared" si="1"/>
        <v>64490</v>
      </c>
      <c r="O38" s="33"/>
    </row>
    <row r="39" spans="1:15">
      <c r="A39" s="11" t="s">
        <v>27</v>
      </c>
      <c r="B39" s="3"/>
      <c r="C39" s="3"/>
      <c r="D39" s="3"/>
      <c r="E39" s="3">
        <v>23300</v>
      </c>
      <c r="F39" s="3"/>
      <c r="G39" s="3"/>
      <c r="H39" s="3"/>
      <c r="I39" s="3"/>
      <c r="J39" s="3"/>
      <c r="K39" s="3"/>
      <c r="L39" s="3"/>
      <c r="M39" s="3"/>
      <c r="N39" s="3">
        <f t="shared" si="1"/>
        <v>23300</v>
      </c>
      <c r="O39" s="33"/>
    </row>
    <row r="40" spans="1:15">
      <c r="A40" s="11" t="s">
        <v>75</v>
      </c>
      <c r="B40" s="3"/>
      <c r="C40" s="3"/>
      <c r="D40" s="3"/>
      <c r="E40" s="3"/>
      <c r="F40" s="3"/>
      <c r="G40" s="3"/>
      <c r="H40" s="3"/>
      <c r="I40" s="3"/>
      <c r="J40" s="3"/>
      <c r="K40" s="3">
        <v>65000</v>
      </c>
      <c r="L40" s="3"/>
      <c r="M40" s="3"/>
      <c r="N40" s="3">
        <f t="shared" si="1"/>
        <v>65000</v>
      </c>
      <c r="O40" s="33"/>
    </row>
    <row r="41" spans="1:15">
      <c r="A41" s="11" t="s">
        <v>53</v>
      </c>
      <c r="B41" s="3"/>
      <c r="C41" s="3"/>
      <c r="D41" s="3"/>
      <c r="E41" s="3"/>
      <c r="F41" s="3"/>
      <c r="G41" s="3"/>
      <c r="H41" s="3">
        <v>67000</v>
      </c>
      <c r="I41" s="3"/>
      <c r="J41" s="3"/>
      <c r="K41" s="3">
        <v>17000</v>
      </c>
      <c r="L41" s="3"/>
      <c r="M41" s="3"/>
      <c r="N41" s="3">
        <f t="shared" si="1"/>
        <v>84000</v>
      </c>
      <c r="O41" s="33"/>
    </row>
    <row r="42" spans="1:15">
      <c r="A42" s="11" t="s">
        <v>52</v>
      </c>
      <c r="B42" s="3"/>
      <c r="C42" s="3"/>
      <c r="D42" s="3"/>
      <c r="E42" s="3">
        <v>59800</v>
      </c>
      <c r="F42" s="3"/>
      <c r="G42" s="3"/>
      <c r="H42" s="3">
        <v>35600</v>
      </c>
      <c r="I42" s="3"/>
      <c r="J42" s="3"/>
      <c r="K42" s="3"/>
      <c r="L42" s="3"/>
      <c r="M42" s="3"/>
      <c r="N42" s="3">
        <f t="shared" si="1"/>
        <v>95400</v>
      </c>
      <c r="O42" s="33"/>
    </row>
    <row r="43" spans="1:15">
      <c r="A43" s="11" t="s">
        <v>28</v>
      </c>
      <c r="B43" s="3">
        <v>0</v>
      </c>
      <c r="C43" s="3">
        <v>183800.02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>
        <f t="shared" si="1"/>
        <v>183800.02</v>
      </c>
      <c r="O43" s="33"/>
    </row>
    <row r="44" spans="1:15">
      <c r="A44" s="11" t="s">
        <v>71</v>
      </c>
      <c r="B44" s="3"/>
      <c r="C44" s="3"/>
      <c r="D44" s="3"/>
      <c r="E44" s="3"/>
      <c r="F44" s="3"/>
      <c r="G44" s="3"/>
      <c r="H44" s="3"/>
      <c r="I44" s="3"/>
      <c r="J44" s="3">
        <v>10000</v>
      </c>
      <c r="K44" s="3"/>
      <c r="L44" s="3"/>
      <c r="M44" s="3"/>
      <c r="N44" s="3">
        <f t="shared" si="1"/>
        <v>10000</v>
      </c>
      <c r="O44" s="33"/>
    </row>
    <row r="45" spans="1:15">
      <c r="A45" s="11" t="s">
        <v>65</v>
      </c>
      <c r="B45" s="3"/>
      <c r="C45" s="3"/>
      <c r="D45" s="3"/>
      <c r="E45" s="3"/>
      <c r="F45" s="3"/>
      <c r="G45" s="3"/>
      <c r="H45" s="3"/>
      <c r="I45" s="3"/>
      <c r="J45" s="3">
        <v>2190</v>
      </c>
      <c r="K45" s="3"/>
      <c r="L45" s="3"/>
      <c r="M45" s="3"/>
      <c r="N45" s="3">
        <f t="shared" si="1"/>
        <v>2190</v>
      </c>
      <c r="O45" s="33"/>
    </row>
    <row r="46" spans="1:15">
      <c r="A46" s="11" t="s">
        <v>74</v>
      </c>
      <c r="B46" s="3"/>
      <c r="C46" s="3"/>
      <c r="D46" s="3"/>
      <c r="E46" s="3">
        <v>5000</v>
      </c>
      <c r="F46" s="3"/>
      <c r="G46" s="3"/>
      <c r="H46" s="3"/>
      <c r="I46" s="3"/>
      <c r="J46" s="3">
        <v>5000</v>
      </c>
      <c r="K46" s="3">
        <v>5000</v>
      </c>
      <c r="L46" s="3"/>
      <c r="M46" s="3"/>
      <c r="N46" s="3">
        <f t="shared" si="1"/>
        <v>15000</v>
      </c>
      <c r="O46" s="33"/>
    </row>
    <row r="47" spans="1:15">
      <c r="A47" s="11" t="s">
        <v>29</v>
      </c>
      <c r="B47" s="3"/>
      <c r="C47" s="3"/>
      <c r="D47" s="3"/>
      <c r="E47" s="3">
        <v>9001.6</v>
      </c>
      <c r="F47" s="3"/>
      <c r="G47" s="3"/>
      <c r="H47" s="3"/>
      <c r="I47" s="3"/>
      <c r="J47" s="3"/>
      <c r="K47" s="3"/>
      <c r="L47" s="3"/>
      <c r="M47" s="3"/>
      <c r="N47" s="3">
        <f t="shared" si="1"/>
        <v>9001.6</v>
      </c>
      <c r="O47" s="33"/>
    </row>
    <row r="48" spans="1:15">
      <c r="A48" s="11" t="s">
        <v>30</v>
      </c>
      <c r="B48" s="3">
        <v>0</v>
      </c>
      <c r="C48" s="3">
        <v>17441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>
        <f t="shared" si="1"/>
        <v>17441</v>
      </c>
      <c r="O48" s="33"/>
    </row>
    <row r="49" spans="1:15">
      <c r="A49" s="9" t="s">
        <v>31</v>
      </c>
      <c r="B49" s="10">
        <v>10000</v>
      </c>
      <c r="C49" s="10">
        <v>221359.18</v>
      </c>
      <c r="D49" s="10"/>
      <c r="E49" s="10"/>
      <c r="F49" s="10"/>
      <c r="G49" s="10"/>
      <c r="H49" s="10">
        <v>22.57</v>
      </c>
      <c r="I49" s="10">
        <v>7.89</v>
      </c>
      <c r="J49" s="10">
        <v>7.94</v>
      </c>
      <c r="K49" s="10">
        <v>16</v>
      </c>
      <c r="L49" s="10"/>
      <c r="M49" s="10"/>
      <c r="N49" s="3">
        <f t="shared" si="1"/>
        <v>231413.58000000002</v>
      </c>
      <c r="O49" s="33" t="s">
        <v>79</v>
      </c>
    </row>
    <row r="50" spans="1:15">
      <c r="A50" s="11" t="s">
        <v>32</v>
      </c>
      <c r="B50" s="3">
        <v>100000</v>
      </c>
      <c r="C50" s="3">
        <v>50000</v>
      </c>
      <c r="D50" s="3">
        <v>50000</v>
      </c>
      <c r="E50" s="3"/>
      <c r="F50" s="3"/>
      <c r="G50" s="3"/>
      <c r="H50" s="3"/>
      <c r="I50" s="3"/>
      <c r="J50" s="3">
        <v>25000</v>
      </c>
      <c r="K50" s="3">
        <v>35000</v>
      </c>
      <c r="L50" s="3"/>
      <c r="M50" s="3"/>
      <c r="N50" s="3">
        <f t="shared" si="1"/>
        <v>260000</v>
      </c>
      <c r="O50" s="33"/>
    </row>
    <row r="51" spans="1:15">
      <c r="A51" s="5" t="s">
        <v>33</v>
      </c>
      <c r="B51" s="7">
        <v>12901.98</v>
      </c>
      <c r="C51" s="7">
        <v>9153.94</v>
      </c>
      <c r="D51" s="7">
        <v>10249</v>
      </c>
      <c r="E51" s="7">
        <v>6806.48</v>
      </c>
      <c r="F51" s="7">
        <v>958.85</v>
      </c>
      <c r="G51" s="23">
        <v>2018.59</v>
      </c>
      <c r="H51" s="7">
        <v>6198.27</v>
      </c>
      <c r="I51" s="7">
        <v>2701.81</v>
      </c>
      <c r="J51" s="7">
        <v>1479.48</v>
      </c>
      <c r="K51" s="7">
        <v>4920.3999999999996</v>
      </c>
      <c r="L51" s="8"/>
      <c r="M51" s="8"/>
      <c r="N51" s="7">
        <f>SUM(B51:M51)</f>
        <v>57388.799999999988</v>
      </c>
      <c r="O51" s="33"/>
    </row>
    <row r="52" spans="1:15">
      <c r="A52" s="5" t="s">
        <v>72</v>
      </c>
      <c r="B52" s="7">
        <f>SUM(B53:B59)</f>
        <v>24878.03</v>
      </c>
      <c r="C52" s="7">
        <f t="shared" ref="C52:H52" si="2">SUM(C53:C61)</f>
        <v>13731.8</v>
      </c>
      <c r="D52" s="13">
        <f t="shared" si="2"/>
        <v>9579.6299999999992</v>
      </c>
      <c r="E52" s="7">
        <f t="shared" si="2"/>
        <v>13574.880000000001</v>
      </c>
      <c r="F52" s="7">
        <f t="shared" si="2"/>
        <v>9879.16</v>
      </c>
      <c r="G52" s="23">
        <f t="shared" si="2"/>
        <v>3658.1000000000004</v>
      </c>
      <c r="H52" s="7">
        <f t="shared" si="2"/>
        <v>31037.760000000002</v>
      </c>
      <c r="I52" s="7">
        <f>SUM(I53:I61)</f>
        <v>17603.04</v>
      </c>
      <c r="J52" s="7">
        <f>SUM(J53:J61)</f>
        <v>11992.66</v>
      </c>
      <c r="K52" s="7">
        <f>SUM(K53:K61)</f>
        <v>13611.83</v>
      </c>
      <c r="L52" s="8"/>
      <c r="M52" s="8"/>
      <c r="N52" s="6">
        <f t="shared" si="1"/>
        <v>149546.89000000001</v>
      </c>
      <c r="O52" s="33"/>
    </row>
    <row r="53" spans="1:15">
      <c r="A53" s="2" t="s">
        <v>34</v>
      </c>
      <c r="B53" s="3">
        <v>0</v>
      </c>
      <c r="C53" s="3">
        <v>0</v>
      </c>
      <c r="D53" s="3">
        <v>2918</v>
      </c>
      <c r="E53" s="3">
        <v>2012</v>
      </c>
      <c r="F53" s="3">
        <v>2553</v>
      </c>
      <c r="G53" s="3"/>
      <c r="H53" s="10">
        <v>853</v>
      </c>
      <c r="I53" s="3">
        <v>2229</v>
      </c>
      <c r="J53" s="3">
        <v>4504</v>
      </c>
      <c r="K53" s="3">
        <v>4000</v>
      </c>
      <c r="L53" s="3"/>
      <c r="M53" s="3"/>
      <c r="N53" s="3">
        <f t="shared" si="1"/>
        <v>19069</v>
      </c>
      <c r="O53" s="33"/>
    </row>
    <row r="54" spans="1:15">
      <c r="A54" s="2" t="s">
        <v>35</v>
      </c>
      <c r="B54" s="3">
        <v>272.83999999999997</v>
      </c>
      <c r="C54" s="3">
        <v>1676</v>
      </c>
      <c r="D54" s="3">
        <v>2537.64</v>
      </c>
      <c r="E54" s="3">
        <v>616.88</v>
      </c>
      <c r="F54" s="3">
        <v>965.98</v>
      </c>
      <c r="G54" s="3">
        <v>979.3</v>
      </c>
      <c r="H54" s="3">
        <v>2520.92</v>
      </c>
      <c r="I54" s="3">
        <v>2651.84</v>
      </c>
      <c r="J54" s="3">
        <v>1908.66</v>
      </c>
      <c r="K54" s="3">
        <v>2039.16</v>
      </c>
      <c r="L54" s="3"/>
      <c r="M54" s="3"/>
      <c r="N54" s="3">
        <f t="shared" si="1"/>
        <v>16169.220000000001</v>
      </c>
      <c r="O54" s="33"/>
    </row>
    <row r="55" spans="1:15">
      <c r="A55" s="2" t="s">
        <v>36</v>
      </c>
      <c r="B55" s="3">
        <v>2500</v>
      </c>
      <c r="C55" s="3">
        <v>2500</v>
      </c>
      <c r="D55" s="3">
        <v>2000</v>
      </c>
      <c r="E55" s="3">
        <v>1500</v>
      </c>
      <c r="F55" s="3">
        <v>1850</v>
      </c>
      <c r="G55" s="3">
        <v>2500</v>
      </c>
      <c r="H55" s="3">
        <v>1000</v>
      </c>
      <c r="I55" s="3">
        <v>2200</v>
      </c>
      <c r="J55" s="3">
        <v>1000</v>
      </c>
      <c r="K55" s="3">
        <v>2400</v>
      </c>
      <c r="L55" s="3"/>
      <c r="M55" s="3"/>
      <c r="N55" s="3">
        <f t="shared" si="1"/>
        <v>19450</v>
      </c>
      <c r="O55" s="33"/>
    </row>
    <row r="56" spans="1:15">
      <c r="A56" s="2" t="s">
        <v>37</v>
      </c>
      <c r="B56" s="3">
        <v>3000</v>
      </c>
      <c r="C56" s="3">
        <v>0</v>
      </c>
      <c r="D56" s="3"/>
      <c r="E56" s="3"/>
      <c r="F56" s="3"/>
      <c r="G56" s="3"/>
      <c r="H56" s="3">
        <v>719.91</v>
      </c>
      <c r="I56" s="3"/>
      <c r="J56" s="3"/>
      <c r="K56" s="3">
        <v>1220.69</v>
      </c>
      <c r="L56" s="3"/>
      <c r="M56" s="3"/>
      <c r="N56" s="3">
        <f t="shared" si="1"/>
        <v>4940.6000000000004</v>
      </c>
      <c r="O56" s="33"/>
    </row>
    <row r="57" spans="1:15">
      <c r="A57" s="2" t="s">
        <v>38</v>
      </c>
      <c r="B57" s="3">
        <v>9190</v>
      </c>
      <c r="C57" s="14">
        <v>300</v>
      </c>
      <c r="D57" s="3"/>
      <c r="E57" s="3">
        <v>1100</v>
      </c>
      <c r="F57" s="3"/>
      <c r="G57" s="3"/>
      <c r="H57" s="3"/>
      <c r="I57" s="3"/>
      <c r="J57" s="3"/>
      <c r="K57" s="3">
        <v>890</v>
      </c>
      <c r="L57" s="3"/>
      <c r="M57" s="3"/>
      <c r="N57" s="3">
        <f t="shared" si="1"/>
        <v>11480</v>
      </c>
      <c r="O57" s="33"/>
    </row>
    <row r="58" spans="1:15">
      <c r="A58" s="2" t="s">
        <v>39</v>
      </c>
      <c r="B58" s="3">
        <v>9375.19</v>
      </c>
      <c r="C58" s="3">
        <v>7002</v>
      </c>
      <c r="D58" s="3"/>
      <c r="E58" s="3"/>
      <c r="F58" s="3"/>
      <c r="G58" s="3"/>
      <c r="H58" s="3">
        <v>3499.96</v>
      </c>
      <c r="I58" s="3"/>
      <c r="J58" s="3">
        <v>4046</v>
      </c>
      <c r="K58" s="3">
        <v>3000</v>
      </c>
      <c r="L58" s="3"/>
      <c r="M58" s="3"/>
      <c r="N58" s="3">
        <f t="shared" si="1"/>
        <v>26923.15</v>
      </c>
      <c r="O58" s="33"/>
    </row>
    <row r="59" spans="1:15">
      <c r="A59" s="2" t="s">
        <v>70</v>
      </c>
      <c r="B59" s="3">
        <v>540</v>
      </c>
      <c r="C59" s="3">
        <v>2253.8000000000002</v>
      </c>
      <c r="D59" s="3">
        <v>2123.9899999999998</v>
      </c>
      <c r="E59" s="3">
        <v>638</v>
      </c>
      <c r="F59" s="3">
        <v>4510.18</v>
      </c>
      <c r="G59" s="25">
        <v>178.8</v>
      </c>
      <c r="H59" s="3">
        <v>22443.97</v>
      </c>
      <c r="I59" s="3">
        <v>95.2</v>
      </c>
      <c r="J59" s="3">
        <v>534</v>
      </c>
      <c r="K59" s="3">
        <v>61.98</v>
      </c>
      <c r="L59" s="3"/>
      <c r="M59" s="3"/>
      <c r="N59" s="3">
        <f t="shared" si="1"/>
        <v>33379.920000000006</v>
      </c>
      <c r="O59" s="33"/>
    </row>
    <row r="60" spans="1:15">
      <c r="A60" s="2" t="s">
        <v>40</v>
      </c>
      <c r="B60" s="3"/>
      <c r="C60" s="3"/>
      <c r="D60" s="3"/>
      <c r="E60" s="3">
        <v>3878</v>
      </c>
      <c r="F60" s="3"/>
      <c r="G60" s="3"/>
      <c r="H60" s="3"/>
      <c r="I60" s="3"/>
      <c r="J60" s="3"/>
      <c r="K60" s="3"/>
      <c r="L60" s="3"/>
      <c r="M60" s="3"/>
      <c r="N60" s="3">
        <f t="shared" si="1"/>
        <v>3878</v>
      </c>
      <c r="O60" s="33"/>
    </row>
    <row r="61" spans="1:15">
      <c r="A61" s="2" t="s">
        <v>41</v>
      </c>
      <c r="B61" s="3"/>
      <c r="C61" s="3"/>
      <c r="D61" s="3"/>
      <c r="E61" s="3">
        <v>3830</v>
      </c>
      <c r="F61" s="3"/>
      <c r="G61" s="3"/>
      <c r="H61" s="3"/>
      <c r="I61" s="3">
        <v>10427</v>
      </c>
      <c r="J61" s="3"/>
      <c r="K61" s="3"/>
      <c r="L61" s="3"/>
      <c r="M61" s="3"/>
      <c r="N61" s="3">
        <f t="shared" si="1"/>
        <v>14257</v>
      </c>
      <c r="O61" s="33"/>
    </row>
    <row r="62" spans="1:15">
      <c r="A62" s="15" t="s">
        <v>42</v>
      </c>
      <c r="B62" s="16">
        <f>SUM(B52+B51+B8+B7+B4)</f>
        <v>809536.01</v>
      </c>
      <c r="C62" s="16">
        <f>SUM(C52+C51+C8+C7+C4)</f>
        <v>961586.94</v>
      </c>
      <c r="D62" s="16">
        <f>SUM(D52+D51+D8+D7+D4)</f>
        <v>968694.63</v>
      </c>
      <c r="E62" s="16">
        <f>SUM(E4+E7+E8+E51+E52)</f>
        <v>523123.72</v>
      </c>
      <c r="F62" s="16">
        <f>SUM(F52+F8+F7+F4)</f>
        <v>443746.86</v>
      </c>
      <c r="G62" s="16">
        <f>SUM(G52+G51+G8+G7+G4)</f>
        <v>1330686.5699999998</v>
      </c>
      <c r="H62" s="16">
        <f>SUM(H4+H7+H8+H51+H52)</f>
        <v>1874771.4000000001</v>
      </c>
      <c r="I62" s="17">
        <f>SUM(I52+I51+I8+I7+I4)</f>
        <v>995288.5</v>
      </c>
      <c r="J62" s="17">
        <f>SUM(J4+J7+J8+J51+J52)</f>
        <v>1157233.3499999999</v>
      </c>
      <c r="K62" s="17">
        <f>SUM(K52+K51+K8+K7+K4)</f>
        <v>1430829.23</v>
      </c>
      <c r="L62" s="17"/>
      <c r="M62" s="17"/>
      <c r="N62" s="16">
        <f>SUM(N4+N7+N8+N51+N52)</f>
        <v>10496456.060000002</v>
      </c>
      <c r="O62" s="35" t="s">
        <v>80</v>
      </c>
    </row>
    <row r="63" spans="1:15">
      <c r="A63" s="39" t="s">
        <v>83</v>
      </c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</row>
    <row r="64" spans="1:15" s="32" customFormat="1">
      <c r="A64" s="41" t="s">
        <v>63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</row>
    <row r="65" spans="1:8">
      <c r="A65" s="18" t="s">
        <v>50</v>
      </c>
      <c r="B65" s="18"/>
      <c r="C65" s="18"/>
      <c r="D65" s="18"/>
      <c r="E65" s="18"/>
      <c r="F65" s="18"/>
      <c r="G65" s="18"/>
      <c r="H65" s="19"/>
    </row>
    <row r="66" spans="1:8">
      <c r="A66" s="42" t="s">
        <v>82</v>
      </c>
      <c r="B66" s="42"/>
      <c r="C66" s="42"/>
      <c r="D66" s="42"/>
      <c r="E66" s="42"/>
      <c r="F66" s="42"/>
      <c r="G66" s="42"/>
      <c r="H66" s="42"/>
    </row>
    <row r="67" spans="1:8">
      <c r="A67" s="1"/>
    </row>
    <row r="68" spans="1:8">
      <c r="A68" s="26"/>
    </row>
    <row r="69" spans="1:8">
      <c r="A69" s="1"/>
    </row>
    <row r="70" spans="1:8">
      <c r="A70" s="1"/>
    </row>
    <row r="71" spans="1:8">
      <c r="A71" s="1"/>
    </row>
    <row r="72" spans="1:8">
      <c r="A72" s="1"/>
    </row>
    <row r="73" spans="1:8">
      <c r="A73" s="1"/>
    </row>
  </sheetData>
  <mergeCells count="6">
    <mergeCell ref="O2:O3"/>
    <mergeCell ref="A1:N1"/>
    <mergeCell ref="A63:N63"/>
    <mergeCell ref="A64:N64"/>
    <mergeCell ref="A66:H66"/>
    <mergeCell ref="A2:L2"/>
  </mergeCells>
  <pageMargins left="0.19685039370078741" right="0.19685039370078741" top="0.19685039370078741" bottom="0.19685039370078741" header="0.31496062992125984" footer="0.31496062992125984"/>
  <pageSetup paperSize="9" scale="60" orientation="landscape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2024-11-04T16:00:12Z</dcterms:modified>
</cp:coreProperties>
</file>