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7" i="1"/>
  <c r="N14"/>
  <c r="N21"/>
  <c r="H45"/>
  <c r="H10"/>
  <c r="N36"/>
  <c r="B10"/>
  <c r="G45"/>
  <c r="G10"/>
  <c r="N20"/>
  <c r="F55"/>
  <c r="F10"/>
  <c r="N30"/>
  <c r="N31"/>
  <c r="N32"/>
  <c r="N33"/>
  <c r="N34"/>
  <c r="N26"/>
  <c r="N24"/>
  <c r="F45"/>
  <c r="N54"/>
  <c r="N53"/>
  <c r="N52"/>
  <c r="N51"/>
  <c r="N50"/>
  <c r="N49"/>
  <c r="N48"/>
  <c r="N47"/>
  <c r="N46"/>
  <c r="E45"/>
  <c r="D45"/>
  <c r="C45"/>
  <c r="B45"/>
  <c r="N44"/>
  <c r="N43"/>
  <c r="N42"/>
  <c r="N41"/>
  <c r="N40"/>
  <c r="N39"/>
  <c r="N38"/>
  <c r="N37"/>
  <c r="N35"/>
  <c r="N29"/>
  <c r="N28"/>
  <c r="N25"/>
  <c r="N23"/>
  <c r="N22"/>
  <c r="N19"/>
  <c r="N18"/>
  <c r="N17"/>
  <c r="N16"/>
  <c r="N15"/>
  <c r="N13"/>
  <c r="N12"/>
  <c r="E10"/>
  <c r="D10"/>
  <c r="C10"/>
  <c r="N9"/>
  <c r="N6"/>
  <c r="G55" l="1"/>
  <c r="E55"/>
  <c r="C55"/>
  <c r="H55"/>
  <c r="D55"/>
  <c r="B55"/>
  <c r="N10"/>
  <c r="N45"/>
  <c r="N55" l="1"/>
</calcChain>
</file>

<file path=xl/comments1.xml><?xml version="1.0" encoding="utf-8"?>
<comments xmlns="http://schemas.openxmlformats.org/spreadsheetml/2006/main">
  <authors>
    <author>Автор</author>
  </authors>
  <commentLis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Г,Ж, К-15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ГОЛ, ЖУК, КИР-10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22-07,45-06,47400-05</t>
        </r>
      </text>
    </comment>
  </commentList>
</comments>
</file>

<file path=xl/sharedStrings.xml><?xml version="1.0" encoding="utf-8"?>
<sst xmlns="http://schemas.openxmlformats.org/spreadsheetml/2006/main" count="73" uniqueCount="73">
  <si>
    <t>УТВЕРЖДАЮ :_________________________</t>
  </si>
  <si>
    <t xml:space="preserve">ТЕКУЩИЕ  РАСХОДЫ   ПО  СОДЕРЖАНИЮ, ОБСЛУЖИВАНИЮ ТСН "СЕРЕБРЯНЫЙ  БОР" В 2024 ГОДУ  </t>
  </si>
  <si>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</si>
  <si>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</si>
  <si>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</si>
  <si>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</si>
  <si>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</si>
  <si>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АПРЕЛЬ </t>
  </si>
  <si>
    <t xml:space="preserve">МАЙ </t>
  </si>
  <si>
    <t xml:space="preserve">ИЮНЬ 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</si>
  <si>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</si>
  <si>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</si>
  <si>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</si>
  <si>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</si>
  <si>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</si>
  <si>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</si>
  <si>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>1. ЗАРАБОТНАЯ  ПЛАТА  выданная  ОБСЛУЖИВАЮЩЕМУ ПЕРСОНАЛУ , б/л ,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</si>
  <si>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</si>
  <si>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5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</si>
  <si>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</si>
  <si>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</si>
  <si>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</si>
  <si>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ЗАПАДНО- СИБИРСКАЯ КОЛЛЕГИЯ  АДВОКАТОВ  ТЮМЕНСКОЙ ОБЛАСТИ  </t>
  </si>
  <si>
    <t xml:space="preserve">(СУД. РЕШЕНИЯ, ВЫПЛАТЫ  ПО  ДЕЛУ №2-10449/2023 СПЕЦИАЛИСТА  ПО  ВЗЫСКАНИЮ ЗАДОЛЖЕННОСТИ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</si>
  <si>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</si>
  <si>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ТОТОСЯН АСМИК  МАКБЕТОВИЧ (УБОРКА СНЕГА, ТЕХНИКА)</t>
  </si>
  <si>
    <t>ИП ПАВЛОВА ТС (ДОРОЖНЫЕ  ЗНАКИ)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</si>
  <si>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</si>
  <si>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</si>
  <si>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ВОЗВРАТ  ЧЛЕНСКИХ ВЗНОСОВ  ПО  АКТУ  СВЕРКИ , ПОСЛЕ  ПРОДАЖ ЗЕМ. УЧАСТКОВ  (Ф-Л)</t>
  </si>
  <si>
    <t>ИП КУЗНЕЦОВ  РОМАН СЕРГЕЕВИЧ  САМОЗАНЯТЫЙ  (програмное  обеспечение)</t>
  </si>
  <si>
    <t>ООО "ДИС"  (ИЛОСОС)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</si>
  <si>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</si>
  <si>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t>ООО ТОПС  (ПЛЖ. ЧАСТЬ  ЗА 1 КВ 24Г )</t>
  </si>
  <si>
    <t>ГБУ АВИАБАЗА  (УСТРОЙСТВО  ПРОТИВОПОЖАРНЫХ ПОЛОС)</t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</si>
  <si>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</si>
  <si>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</si>
  <si>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</si>
  <si>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</si>
  <si>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 xml:space="preserve">5. ПРОЧИЕ РАСХОДЫ  СВЯЗАННЫЕ  С ХОЗЯЙСТВЕННОЙ  ДЕЯТЕЛЬНОСТЬЮ ТСН: 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</si>
  <si>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</si>
  <si>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</si>
  <si>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</si>
  <si>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</si>
  <si>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</si>
  <si>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</si>
  <si>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ПРОЧЕЕ</t>
    </r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</si>
  <si>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</si>
  <si>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</si>
  <si>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</si>
  <si>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 xml:space="preserve">ПО ВОПРОСАМ  ОТЧЕТНОСТИ  (АХД)  ТСН "СЕРЕБРЯНЫЙ БОР", ОБРАЩАТЬСЯ  ПО  ТЕЛ.  89220461947 - ОЛЬГА  ВЛАДИМИРОВНА  ГЛ. БУХ. </t>
  </si>
  <si>
    <t xml:space="preserve">И.О. ПРЕДСЕДАТЕЛЬ ТСН "СЕРЕБРЯНЫЙ  БОР"  НЕКРАСОВ  В.Н. </t>
  </si>
  <si>
    <t>Ф-Л (БЛАГОУСТРОЙСТВО ТЕРРИТОРИИ , ЛАВОЧКИ, ПОКРАСКА ХОЗ НУЖД)</t>
  </si>
  <si>
    <t>Ф-Л (УСТАНОВКА ОПОР ЛЭП - 5 ШТ.)</t>
  </si>
  <si>
    <t>ИНТЕРНЕТ РЕШЕНИЯ  (СВЕТОДИОДНЫЕ  ФОНАРИ)</t>
  </si>
  <si>
    <t>АО СПК  (МЕТАЛЛ ПРОФИЛИР. ПОД  МУСОКИ)</t>
  </si>
  <si>
    <t>ООО ТПК  ЭТАЛОН (ШТАКЕТНИК- , ПРОФ. ЛИСТ)</t>
  </si>
  <si>
    <t>РЕШЕНИЕ  ДЛЯ  БИЗНЕСА  (ОБНОВЛЕНИЕ  БАЗЫ 1 С НКО)</t>
  </si>
  <si>
    <t>ООО ПЕРВОЕ  РЕШЕНИЕ (ЭЦП)</t>
  </si>
  <si>
    <t>ПО  СУДЕБНЫМ РЕШЕНИЯМ , ПРОЧИМ ДЕЙСТВИЯМ   СПЕЦИАЛИСТА  ПО  ВЗЫСКАНИЮ ЗАДОЛЖЕННОСТИ МОЖНО ОЗНАКОМИТЬСЯ  ПРЕДВАРИТЕЛЬНО  ПОЗВОНИВ В БУХГАЛТЕРИЮ</t>
  </si>
  <si>
    <t xml:space="preserve">ВЫПЛАТА  БЫВШЕМУ  СПЕЦИАЛИСТУ ПО ЗАДОЛЖЕННОСТИ ЗА  6 МЕС - 2024 Г -147411,47 РУБ. -НА  ЛИЧНУЮ КАРТУ </t>
  </si>
  <si>
    <t>ИП МОРОЗОВ О.В. (УСЛУГИ ГРЕЙДЕРА, КАТКА, ПРОЧЕЙ ТЕХНИКИ)</t>
  </si>
  <si>
    <t>ИП БУЛЫГИН В.В. - ЩЕБЕНЬ  ГРАНИТНЫЙ  ФРАКЦИЯ  20*70 - 678,54 Т. , 672,03 Т.</t>
  </si>
  <si>
    <t>ООО "СПЕЦТЕХ" (ДОРОЖНЫЕ  РАБОТЫ ,ЭКСК., ПОГР. УСЛУГИ  ГРЕЙДЕРА)</t>
  </si>
  <si>
    <t>ООО "БИОНИК" ЭЛЕКТРОМОНТАЖНЫЕ  РАБОТЫ</t>
  </si>
  <si>
    <t xml:space="preserve">ИП ХРАМЦОВ  М.В. (ЕМКОСТЬ -СЕПТИК 25 КУБ.М. "КОРОБОК" 6 ММ), ПОЖ  ВОД. </t>
  </si>
  <si>
    <t xml:space="preserve">Ф-Л (СОДЕРЖАНИЕ  ТЕРРИТОРИИ, ПРОЧЕЕ...), СВАРОЧНЫЕ  РАБТЫ, услуги, прочие х/з  работы   </t>
  </si>
  <si>
    <r>
      <t>МАКОН - Т  ООО</t>
    </r>
    <r>
      <rPr>
        <b/>
        <sz val="8"/>
        <color theme="1"/>
        <rFont val="Calibri"/>
        <family val="2"/>
        <charset val="204"/>
        <scheme val="minor"/>
      </rPr>
      <t xml:space="preserve"> ( ИНФОРМАЦИОННО - ТЕХНИЧЕСКОЕ  СОДЕРЖАНИЕ  САЙТА ) - договор  расторгнут  с 01.03.24 г. </t>
    </r>
  </si>
  <si>
    <t>ф-л (техника)</t>
  </si>
  <si>
    <t xml:space="preserve">ИСПОЛНИТЕЛЬ:  ГЛАВНЫЙ  БУХГАЛТР ГРАЧЕВА О.В. От  01.08.2024 г. </t>
  </si>
  <si>
    <t xml:space="preserve">ПОСТУПИЛО В ИЮЛЕ 2024 Г.  ЧЛЕНСКИХ ВЗНОСОВ  в том  числе  по исполнительным производствам (судебные) - 1 280747,29 РУБ. </t>
  </si>
  <si>
    <t xml:space="preserve">ОПЛАЧЕНО ПО БАНКУ </t>
  </si>
  <si>
    <t xml:space="preserve"> АПРЕЛЬ, МАЙ, ИЮНЬ, ИЮЛЬ -  2024 ГОДА  ИМЕЮТСЯ  АКТЫ БЛАГОТВОРИТЕЛЬНОСТИ В ПОЛЬЗУ  ТСН  СБ   ОТ СПОНСОРОВ .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</si>
</sst>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6" borderId="0" xfId="0" applyFont="1" applyFill="1" applyAlignment="1"/>
    <xf numFmtId="0" fontId="0" fillId="6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center"/>
    </xf>
    <xf numFmtId="0" fontId="17" fillId="7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31" workbookViewId="0">
      <selection activeCell="A56" sqref="A56:N56"/>
    </sheetView>
  </sheetViews>
  <sheetFormatPr defaultRowHeight="15"/>
  <cols>
    <col min="1" max="1" width="79.28515625" customWidth="1"/>
    <col min="2" max="2" width="15.140625" customWidth="1"/>
    <col min="3" max="3" width="14.140625" customWidth="1"/>
    <col min="4" max="4" width="12.28515625" customWidth="1"/>
    <col min="5" max="6" width="10.140625" bestFit="1" customWidth="1"/>
    <col min="7" max="7" width="13.140625" customWidth="1"/>
    <col min="8" max="8" width="15.28515625" customWidth="1"/>
    <col min="9" max="9" width="5.85546875" customWidth="1"/>
    <col min="10" max="10" width="4.28515625" customWidth="1"/>
    <col min="11" max="11" width="3.5703125" customWidth="1"/>
    <col min="12" max="12" width="4.140625" customWidth="1"/>
    <col min="13" max="13" width="10.42578125" hidden="1" customWidth="1"/>
    <col min="14" max="14" width="19.28515625" customWidth="1"/>
  </cols>
  <sheetData>
    <row r="1" spans="1:14">
      <c r="A1" s="1" t="s">
        <v>0</v>
      </c>
    </row>
    <row r="2" spans="1:14">
      <c r="A2" s="1" t="s">
        <v>51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.75">
      <c r="A3" s="35" t="s">
        <v>70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8.7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3"/>
      <c r="N4" s="3" t="s">
        <v>2</v>
      </c>
    </row>
    <row r="5" spans="1:14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4" t="s">
        <v>71</v>
      </c>
    </row>
    <row r="6" spans="1:14">
      <c r="A6" s="5" t="s">
        <v>16</v>
      </c>
      <c r="B6" s="6">
        <v>173755</v>
      </c>
      <c r="C6" s="7">
        <v>148001</v>
      </c>
      <c r="D6" s="6">
        <v>148000</v>
      </c>
      <c r="E6" s="7">
        <v>128554.96</v>
      </c>
      <c r="F6" s="7">
        <v>144122.88</v>
      </c>
      <c r="G6" s="24">
        <v>123000</v>
      </c>
      <c r="H6" s="6">
        <v>133455.18</v>
      </c>
      <c r="I6" s="8"/>
      <c r="J6" s="8"/>
      <c r="K6" s="8"/>
      <c r="L6" s="8"/>
      <c r="M6" s="8"/>
      <c r="N6" s="6">
        <f>SUM(B6:M6)</f>
        <v>998889.02</v>
      </c>
    </row>
    <row r="7" spans="1:14">
      <c r="A7" s="2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2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5" t="s">
        <v>19</v>
      </c>
      <c r="B9" s="7">
        <v>114501</v>
      </c>
      <c r="C9" s="7"/>
      <c r="D9" s="7">
        <v>623166</v>
      </c>
      <c r="E9" s="7">
        <v>173382.8</v>
      </c>
      <c r="F9" s="7">
        <v>90163</v>
      </c>
      <c r="G9" s="23">
        <v>79525.440000000002</v>
      </c>
      <c r="H9" s="7">
        <v>93965.52</v>
      </c>
      <c r="I9" s="8"/>
      <c r="J9" s="8"/>
      <c r="K9" s="8"/>
      <c r="L9" s="8"/>
      <c r="M9" s="8"/>
      <c r="N9" s="6">
        <f>SUM(B9:M9)</f>
        <v>1174703.76</v>
      </c>
    </row>
    <row r="10" spans="1:14">
      <c r="A10" s="5" t="s">
        <v>20</v>
      </c>
      <c r="B10" s="7">
        <f t="shared" ref="B10:G10" si="0">SUM(B11:B43)</f>
        <v>483500</v>
      </c>
      <c r="C10" s="7">
        <f t="shared" si="0"/>
        <v>790700.2</v>
      </c>
      <c r="D10" s="7">
        <f t="shared" si="0"/>
        <v>177700</v>
      </c>
      <c r="E10" s="7">
        <f t="shared" si="0"/>
        <v>200804.6</v>
      </c>
      <c r="F10" s="7">
        <f t="shared" si="0"/>
        <v>199581.81999999998</v>
      </c>
      <c r="G10" s="23">
        <f t="shared" si="0"/>
        <v>1122484.44</v>
      </c>
      <c r="H10" s="7">
        <f>SUM(H11:H43)</f>
        <v>1610114.6700000002</v>
      </c>
      <c r="I10" s="8"/>
      <c r="J10" s="8"/>
      <c r="K10" s="8"/>
      <c r="L10" s="8"/>
      <c r="M10" s="8"/>
      <c r="N10" s="7">
        <f>SUM(B10:M10)</f>
        <v>4584885.7300000004</v>
      </c>
    </row>
    <row r="11" spans="1:14">
      <c r="A11" s="9" t="s">
        <v>21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27" t="s">
        <v>22</v>
      </c>
      <c r="B12" s="28">
        <v>50000</v>
      </c>
      <c r="C12" s="28"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>
        <f t="shared" ref="N12:N54" si="1">SUM(B12:M12)</f>
        <v>50000</v>
      </c>
    </row>
    <row r="13" spans="1:14">
      <c r="A13" s="29" t="s">
        <v>23</v>
      </c>
      <c r="B13" s="30">
        <v>0</v>
      </c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>
        <f t="shared" si="1"/>
        <v>0</v>
      </c>
    </row>
    <row r="14" spans="1:14">
      <c r="A14" s="31" t="s">
        <v>60</v>
      </c>
      <c r="B14" s="28"/>
      <c r="C14" s="28"/>
      <c r="D14" s="30">
        <v>15000</v>
      </c>
      <c r="E14" s="28"/>
      <c r="F14" s="28"/>
      <c r="G14" s="30">
        <v>132411.47</v>
      </c>
      <c r="H14" s="28"/>
      <c r="I14" s="28"/>
      <c r="J14" s="28"/>
      <c r="K14" s="28"/>
      <c r="L14" s="28"/>
      <c r="M14" s="28"/>
      <c r="N14" s="30">
        <f t="shared" si="1"/>
        <v>147411.47</v>
      </c>
    </row>
    <row r="15" spans="1:14">
      <c r="A15" s="11" t="s">
        <v>67</v>
      </c>
      <c r="B15" s="3">
        <v>13000</v>
      </c>
      <c r="C15" s="3">
        <v>13000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f t="shared" si="1"/>
        <v>26000</v>
      </c>
    </row>
    <row r="16" spans="1:14">
      <c r="A16" s="11" t="s">
        <v>24</v>
      </c>
      <c r="B16" s="3">
        <v>0</v>
      </c>
      <c r="C16" s="3">
        <v>25000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f t="shared" si="1"/>
        <v>25000</v>
      </c>
    </row>
    <row r="17" spans="1:14">
      <c r="A17" s="11" t="s">
        <v>61</v>
      </c>
      <c r="B17" s="3"/>
      <c r="C17" s="3"/>
      <c r="D17" s="3">
        <v>29700</v>
      </c>
      <c r="E17" s="3">
        <v>23100</v>
      </c>
      <c r="F17" s="3"/>
      <c r="G17" s="3"/>
      <c r="H17" s="3">
        <v>200500</v>
      </c>
      <c r="I17" s="3"/>
      <c r="J17" s="3"/>
      <c r="K17" s="3"/>
      <c r="L17" s="3"/>
      <c r="M17" s="3"/>
      <c r="N17" s="3">
        <f t="shared" si="1"/>
        <v>253300</v>
      </c>
    </row>
    <row r="18" spans="1:14">
      <c r="A18" s="11" t="s">
        <v>25</v>
      </c>
      <c r="B18" s="3">
        <v>0</v>
      </c>
      <c r="C18" s="3">
        <v>55200</v>
      </c>
      <c r="D18" s="3">
        <v>66000</v>
      </c>
      <c r="E18" s="3"/>
      <c r="F18" s="3"/>
      <c r="G18" s="3"/>
      <c r="H18" s="3"/>
      <c r="I18" s="3"/>
      <c r="J18" s="3"/>
      <c r="K18" s="3"/>
      <c r="L18" s="3"/>
      <c r="M18" s="3"/>
      <c r="N18" s="3">
        <f t="shared" si="1"/>
        <v>121200</v>
      </c>
    </row>
    <row r="19" spans="1:14">
      <c r="A19" s="11" t="s">
        <v>26</v>
      </c>
      <c r="B19" s="3"/>
      <c r="C19" s="3"/>
      <c r="D19" s="3"/>
      <c r="E19" s="3">
        <v>51976</v>
      </c>
      <c r="F19" s="3"/>
      <c r="G19" s="3"/>
      <c r="H19" s="3"/>
      <c r="I19" s="3"/>
      <c r="J19" s="3"/>
      <c r="K19" s="3"/>
      <c r="L19" s="3"/>
      <c r="M19" s="3"/>
      <c r="N19" s="3">
        <f t="shared" si="1"/>
        <v>51976</v>
      </c>
    </row>
    <row r="20" spans="1:14">
      <c r="A20" s="11" t="s">
        <v>62</v>
      </c>
      <c r="B20" s="3"/>
      <c r="C20" s="3"/>
      <c r="D20" s="3"/>
      <c r="E20" s="3"/>
      <c r="F20" s="3"/>
      <c r="G20" s="25">
        <v>929599.8</v>
      </c>
      <c r="H20" s="3">
        <v>920681.1</v>
      </c>
      <c r="I20" s="3"/>
      <c r="J20" s="3"/>
      <c r="K20" s="3"/>
      <c r="L20" s="3"/>
      <c r="M20" s="3"/>
      <c r="N20" s="3">
        <f t="shared" si="1"/>
        <v>1850280.9</v>
      </c>
    </row>
    <row r="21" spans="1:14">
      <c r="A21" s="11" t="s">
        <v>65</v>
      </c>
      <c r="B21" s="3"/>
      <c r="C21" s="3"/>
      <c r="D21" s="3"/>
      <c r="E21" s="3"/>
      <c r="F21" s="3"/>
      <c r="G21" s="25"/>
      <c r="H21" s="3">
        <v>231703</v>
      </c>
      <c r="I21" s="3"/>
      <c r="J21" s="3"/>
      <c r="K21" s="3"/>
      <c r="L21" s="3"/>
      <c r="M21" s="3"/>
      <c r="N21" s="3">
        <f t="shared" si="1"/>
        <v>231703</v>
      </c>
    </row>
    <row r="22" spans="1:14">
      <c r="A22" s="11" t="s">
        <v>27</v>
      </c>
      <c r="B22" s="3">
        <v>0</v>
      </c>
      <c r="C22" s="3">
        <v>10400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f t="shared" si="1"/>
        <v>10400</v>
      </c>
    </row>
    <row r="23" spans="1:14">
      <c r="A23" s="11" t="s">
        <v>28</v>
      </c>
      <c r="B23" s="22">
        <v>310500</v>
      </c>
      <c r="C23" s="22">
        <v>198000</v>
      </c>
      <c r="D23" s="10">
        <v>17000</v>
      </c>
      <c r="E23" s="3"/>
      <c r="F23" s="3"/>
      <c r="G23" s="3"/>
      <c r="H23" s="3"/>
      <c r="I23" s="3"/>
      <c r="J23" s="3"/>
      <c r="K23" s="3"/>
      <c r="L23" s="3"/>
      <c r="M23" s="3"/>
      <c r="N23" s="3">
        <f t="shared" si="1"/>
        <v>525500</v>
      </c>
    </row>
    <row r="24" spans="1:14">
      <c r="A24" s="11" t="s">
        <v>53</v>
      </c>
      <c r="B24" s="12"/>
      <c r="C24" s="12"/>
      <c r="D24" s="10"/>
      <c r="E24" s="3"/>
      <c r="F24" s="3">
        <v>85000</v>
      </c>
      <c r="G24" s="3"/>
      <c r="H24" s="3"/>
      <c r="I24" s="3"/>
      <c r="J24" s="3"/>
      <c r="K24" s="3"/>
      <c r="L24" s="3"/>
      <c r="M24" s="3"/>
      <c r="N24" s="3">
        <f t="shared" si="1"/>
        <v>85000</v>
      </c>
    </row>
    <row r="25" spans="1:14">
      <c r="A25" s="11" t="s">
        <v>66</v>
      </c>
      <c r="B25" s="12"/>
      <c r="C25" s="12"/>
      <c r="D25" s="10"/>
      <c r="E25" s="3">
        <v>25000</v>
      </c>
      <c r="F25" s="3"/>
      <c r="G25" s="3">
        <v>65181.17</v>
      </c>
      <c r="H25" s="3">
        <v>20000</v>
      </c>
      <c r="I25" s="3"/>
      <c r="J25" s="3"/>
      <c r="K25" s="3"/>
      <c r="L25" s="3"/>
      <c r="M25" s="3"/>
      <c r="N25" s="3">
        <f t="shared" si="1"/>
        <v>110181.17</v>
      </c>
    </row>
    <row r="26" spans="1:14" s="21" customFormat="1">
      <c r="A26" s="11" t="s">
        <v>52</v>
      </c>
      <c r="B26" s="12"/>
      <c r="C26" s="12"/>
      <c r="D26" s="12"/>
      <c r="E26" s="20"/>
      <c r="F26" s="14">
        <v>42400</v>
      </c>
      <c r="G26" s="20"/>
      <c r="H26" s="20"/>
      <c r="I26" s="20"/>
      <c r="J26" s="20"/>
      <c r="K26" s="20"/>
      <c r="L26" s="20"/>
      <c r="M26" s="20"/>
      <c r="N26" s="3">
        <f t="shared" si="1"/>
        <v>42400</v>
      </c>
    </row>
    <row r="27" spans="1:14" s="21" customFormat="1">
      <c r="A27" s="11" t="s">
        <v>68</v>
      </c>
      <c r="B27" s="12"/>
      <c r="C27" s="12"/>
      <c r="D27" s="12"/>
      <c r="E27" s="20"/>
      <c r="F27" s="14"/>
      <c r="G27" s="20"/>
      <c r="H27" s="14">
        <v>114400</v>
      </c>
      <c r="I27" s="20"/>
      <c r="J27" s="20"/>
      <c r="K27" s="20"/>
      <c r="L27" s="20"/>
      <c r="M27" s="20"/>
      <c r="N27" s="3">
        <f t="shared" si="1"/>
        <v>114400</v>
      </c>
    </row>
    <row r="28" spans="1:14">
      <c r="A28" s="11" t="s">
        <v>29</v>
      </c>
      <c r="B28" s="12"/>
      <c r="C28" s="12"/>
      <c r="D28" s="10"/>
      <c r="E28" s="3">
        <v>3627</v>
      </c>
      <c r="F28" s="3"/>
      <c r="G28" s="3"/>
      <c r="H28" s="3"/>
      <c r="I28" s="3"/>
      <c r="J28" s="3"/>
      <c r="K28" s="3"/>
      <c r="L28" s="3"/>
      <c r="M28" s="3"/>
      <c r="N28" s="3">
        <f t="shared" si="1"/>
        <v>3627</v>
      </c>
    </row>
    <row r="29" spans="1:14">
      <c r="A29" s="11" t="s">
        <v>30</v>
      </c>
      <c r="B29" s="3">
        <v>0</v>
      </c>
      <c r="C29" s="3">
        <v>16500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1"/>
        <v>16500</v>
      </c>
    </row>
    <row r="30" spans="1:14">
      <c r="A30" s="11" t="s">
        <v>55</v>
      </c>
      <c r="B30" s="3"/>
      <c r="C30" s="3"/>
      <c r="D30" s="3"/>
      <c r="E30" s="3"/>
      <c r="F30" s="3">
        <v>17678.669999999998</v>
      </c>
      <c r="G30" s="3"/>
      <c r="H30" s="3"/>
      <c r="I30" s="3"/>
      <c r="J30" s="3"/>
      <c r="K30" s="3"/>
      <c r="L30" s="3"/>
      <c r="M30" s="3"/>
      <c r="N30" s="3">
        <f t="shared" si="1"/>
        <v>17678.669999999998</v>
      </c>
    </row>
    <row r="31" spans="1:14">
      <c r="A31" s="11" t="s">
        <v>56</v>
      </c>
      <c r="B31" s="3"/>
      <c r="C31" s="3"/>
      <c r="D31" s="3"/>
      <c r="E31" s="3"/>
      <c r="F31" s="3">
        <v>21315.15</v>
      </c>
      <c r="G31" s="3"/>
      <c r="H31" s="3"/>
      <c r="I31" s="3"/>
      <c r="J31" s="3"/>
      <c r="K31" s="3"/>
      <c r="L31" s="3"/>
      <c r="M31" s="3"/>
      <c r="N31" s="3">
        <f t="shared" si="1"/>
        <v>21315.15</v>
      </c>
    </row>
    <row r="32" spans="1:14">
      <c r="A32" s="11" t="s">
        <v>58</v>
      </c>
      <c r="B32" s="3"/>
      <c r="C32" s="3"/>
      <c r="D32" s="3"/>
      <c r="E32" s="3"/>
      <c r="F32" s="3">
        <v>2300</v>
      </c>
      <c r="G32" s="3"/>
      <c r="H32" s="3"/>
      <c r="I32" s="3"/>
      <c r="J32" s="3"/>
      <c r="K32" s="3"/>
      <c r="L32" s="3"/>
      <c r="M32" s="3"/>
      <c r="N32" s="3">
        <f t="shared" si="1"/>
        <v>2300</v>
      </c>
    </row>
    <row r="33" spans="1:14">
      <c r="A33" s="11" t="s">
        <v>57</v>
      </c>
      <c r="B33" s="3"/>
      <c r="C33" s="3"/>
      <c r="D33" s="3"/>
      <c r="E33" s="3"/>
      <c r="F33" s="3">
        <v>5768</v>
      </c>
      <c r="G33" s="3"/>
      <c r="H33" s="3"/>
      <c r="I33" s="3"/>
      <c r="J33" s="3"/>
      <c r="K33" s="3"/>
      <c r="L33" s="3"/>
      <c r="M33" s="3"/>
      <c r="N33" s="3">
        <f t="shared" si="1"/>
        <v>5768</v>
      </c>
    </row>
    <row r="34" spans="1:14">
      <c r="A34" s="11" t="s">
        <v>54</v>
      </c>
      <c r="B34" s="3"/>
      <c r="C34" s="3"/>
      <c r="D34" s="3"/>
      <c r="E34" s="3"/>
      <c r="F34" s="3">
        <v>25120</v>
      </c>
      <c r="G34" s="3">
        <v>-4708</v>
      </c>
      <c r="H34" s="3">
        <v>20208</v>
      </c>
      <c r="I34" s="3"/>
      <c r="J34" s="3"/>
      <c r="K34" s="3"/>
      <c r="L34" s="3"/>
      <c r="M34" s="3"/>
      <c r="N34" s="3">
        <f t="shared" si="1"/>
        <v>40620</v>
      </c>
    </row>
    <row r="35" spans="1:14">
      <c r="A35" s="11" t="s">
        <v>31</v>
      </c>
      <c r="B35" s="3"/>
      <c r="C35" s="3"/>
      <c r="D35" s="3"/>
      <c r="E35" s="3">
        <v>23300</v>
      </c>
      <c r="F35" s="3"/>
      <c r="G35" s="3"/>
      <c r="H35" s="3"/>
      <c r="I35" s="3"/>
      <c r="J35" s="3"/>
      <c r="K35" s="3"/>
      <c r="L35" s="3"/>
      <c r="M35" s="3"/>
      <c r="N35" s="3">
        <f t="shared" si="1"/>
        <v>23300</v>
      </c>
    </row>
    <row r="36" spans="1:14">
      <c r="A36" s="11" t="s">
        <v>64</v>
      </c>
      <c r="B36" s="3"/>
      <c r="C36" s="3"/>
      <c r="D36" s="3"/>
      <c r="E36" s="3"/>
      <c r="F36" s="3"/>
      <c r="G36" s="3"/>
      <c r="H36" s="3">
        <v>67000</v>
      </c>
      <c r="I36" s="3"/>
      <c r="J36" s="3"/>
      <c r="K36" s="3"/>
      <c r="L36" s="3"/>
      <c r="M36" s="3"/>
      <c r="N36" s="3">
        <f t="shared" si="1"/>
        <v>67000</v>
      </c>
    </row>
    <row r="37" spans="1:14">
      <c r="A37" s="11" t="s">
        <v>63</v>
      </c>
      <c r="B37" s="3"/>
      <c r="C37" s="3"/>
      <c r="D37" s="3"/>
      <c r="E37" s="3">
        <v>59800</v>
      </c>
      <c r="F37" s="3"/>
      <c r="G37" s="3"/>
      <c r="H37" s="3">
        <v>35600</v>
      </c>
      <c r="I37" s="3"/>
      <c r="J37" s="3"/>
      <c r="K37" s="3"/>
      <c r="L37" s="3"/>
      <c r="M37" s="3"/>
      <c r="N37" s="3">
        <f t="shared" si="1"/>
        <v>95400</v>
      </c>
    </row>
    <row r="38" spans="1:14">
      <c r="A38" s="11" t="s">
        <v>32</v>
      </c>
      <c r="B38" s="3">
        <v>0</v>
      </c>
      <c r="C38" s="3">
        <v>183800.02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1"/>
        <v>183800.02</v>
      </c>
    </row>
    <row r="39" spans="1:14">
      <c r="A39" s="11" t="s">
        <v>33</v>
      </c>
      <c r="B39" s="3"/>
      <c r="C39" s="3"/>
      <c r="D39" s="3"/>
      <c r="E39" s="3">
        <v>5000</v>
      </c>
      <c r="F39" s="3"/>
      <c r="G39" s="3"/>
      <c r="H39" s="3"/>
      <c r="I39" s="3"/>
      <c r="J39" s="3"/>
      <c r="K39" s="3"/>
      <c r="L39" s="3"/>
      <c r="M39" s="3"/>
      <c r="N39" s="3">
        <f t="shared" si="1"/>
        <v>5000</v>
      </c>
    </row>
    <row r="40" spans="1:14">
      <c r="A40" s="11" t="s">
        <v>34</v>
      </c>
      <c r="B40" s="3"/>
      <c r="C40" s="3"/>
      <c r="D40" s="3"/>
      <c r="E40" s="3">
        <v>9001.6</v>
      </c>
      <c r="F40" s="3"/>
      <c r="G40" s="3"/>
      <c r="H40" s="3"/>
      <c r="I40" s="3"/>
      <c r="J40" s="3"/>
      <c r="K40" s="3"/>
      <c r="L40" s="3"/>
      <c r="M40" s="3"/>
      <c r="N40" s="3">
        <f t="shared" si="1"/>
        <v>9001.6</v>
      </c>
    </row>
    <row r="41" spans="1:14">
      <c r="A41" s="11" t="s">
        <v>35</v>
      </c>
      <c r="B41" s="3">
        <v>0</v>
      </c>
      <c r="C41" s="3">
        <v>17441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1"/>
        <v>17441</v>
      </c>
    </row>
    <row r="42" spans="1:14">
      <c r="A42" s="9" t="s">
        <v>36</v>
      </c>
      <c r="B42" s="10">
        <v>10000</v>
      </c>
      <c r="C42" s="10">
        <v>221359.18</v>
      </c>
      <c r="D42" s="10"/>
      <c r="E42" s="10"/>
      <c r="F42" s="10"/>
      <c r="G42" s="10"/>
      <c r="H42" s="10">
        <v>22.57</v>
      </c>
      <c r="I42" s="10"/>
      <c r="J42" s="10"/>
      <c r="K42" s="10"/>
      <c r="L42" s="10"/>
      <c r="M42" s="10"/>
      <c r="N42" s="3">
        <f t="shared" si="1"/>
        <v>231381.75</v>
      </c>
    </row>
    <row r="43" spans="1:14">
      <c r="A43" s="11" t="s">
        <v>37</v>
      </c>
      <c r="B43" s="3">
        <v>100000</v>
      </c>
      <c r="C43" s="3">
        <v>50000</v>
      </c>
      <c r="D43" s="3">
        <v>50000</v>
      </c>
      <c r="E43" s="3"/>
      <c r="F43" s="3"/>
      <c r="G43" s="3"/>
      <c r="H43" s="3"/>
      <c r="I43" s="3"/>
      <c r="J43" s="3"/>
      <c r="K43" s="3"/>
      <c r="L43" s="3"/>
      <c r="M43" s="3"/>
      <c r="N43" s="3">
        <f t="shared" si="1"/>
        <v>200000</v>
      </c>
    </row>
    <row r="44" spans="1:14">
      <c r="A44" s="5" t="s">
        <v>38</v>
      </c>
      <c r="B44" s="7">
        <v>12901.98</v>
      </c>
      <c r="C44" s="7">
        <v>9153.94</v>
      </c>
      <c r="D44" s="7">
        <v>10249</v>
      </c>
      <c r="E44" s="7">
        <v>6806.48</v>
      </c>
      <c r="F44" s="7">
        <v>958.85</v>
      </c>
      <c r="G44" s="23">
        <v>2018.59</v>
      </c>
      <c r="H44" s="7">
        <v>6198.27</v>
      </c>
      <c r="I44" s="8"/>
      <c r="J44" s="8"/>
      <c r="K44" s="8"/>
      <c r="L44" s="8"/>
      <c r="M44" s="8"/>
      <c r="N44" s="7">
        <f>SUM(B44:M44)</f>
        <v>48287.109999999986</v>
      </c>
    </row>
    <row r="45" spans="1:14">
      <c r="A45" s="5" t="s">
        <v>39</v>
      </c>
      <c r="B45" s="7">
        <f>SUM(B46:B52)</f>
        <v>24878.03</v>
      </c>
      <c r="C45" s="7">
        <f t="shared" ref="C45:H45" si="2">SUM(C46:C54)</f>
        <v>13731.8</v>
      </c>
      <c r="D45" s="13">
        <f t="shared" si="2"/>
        <v>9579.6299999999992</v>
      </c>
      <c r="E45" s="7">
        <f t="shared" si="2"/>
        <v>13574.880000000001</v>
      </c>
      <c r="F45" s="7">
        <f t="shared" si="2"/>
        <v>9879.16</v>
      </c>
      <c r="G45" s="23">
        <f t="shared" si="2"/>
        <v>3658.1000000000004</v>
      </c>
      <c r="H45" s="7">
        <f t="shared" si="2"/>
        <v>31037.760000000002</v>
      </c>
      <c r="I45" s="8"/>
      <c r="J45" s="8"/>
      <c r="K45" s="8"/>
      <c r="L45" s="8"/>
      <c r="M45" s="8"/>
      <c r="N45" s="6">
        <f t="shared" si="1"/>
        <v>106339.36000000002</v>
      </c>
    </row>
    <row r="46" spans="1:14">
      <c r="A46" s="2" t="s">
        <v>40</v>
      </c>
      <c r="B46" s="3">
        <v>0</v>
      </c>
      <c r="C46" s="3">
        <v>0</v>
      </c>
      <c r="D46" s="3">
        <v>2918</v>
      </c>
      <c r="E46" s="3">
        <v>2012</v>
      </c>
      <c r="F46" s="3">
        <v>2553</v>
      </c>
      <c r="G46" s="3"/>
      <c r="H46" s="10">
        <v>853</v>
      </c>
      <c r="I46" s="3"/>
      <c r="J46" s="3"/>
      <c r="K46" s="3"/>
      <c r="L46" s="3"/>
      <c r="M46" s="3"/>
      <c r="N46" s="3">
        <f t="shared" si="1"/>
        <v>8336</v>
      </c>
    </row>
    <row r="47" spans="1:14">
      <c r="A47" s="2" t="s">
        <v>41</v>
      </c>
      <c r="B47" s="3">
        <v>272.83999999999997</v>
      </c>
      <c r="C47" s="3">
        <v>1676</v>
      </c>
      <c r="D47" s="3">
        <v>2537.64</v>
      </c>
      <c r="E47" s="3">
        <v>616.88</v>
      </c>
      <c r="F47" s="3">
        <v>965.98</v>
      </c>
      <c r="G47" s="3">
        <v>979.3</v>
      </c>
      <c r="H47" s="3">
        <v>2520.92</v>
      </c>
      <c r="I47" s="3"/>
      <c r="J47" s="3"/>
      <c r="K47" s="3"/>
      <c r="L47" s="3"/>
      <c r="M47" s="3"/>
      <c r="N47" s="3">
        <f t="shared" si="1"/>
        <v>9569.5600000000013</v>
      </c>
    </row>
    <row r="48" spans="1:14">
      <c r="A48" s="2" t="s">
        <v>42</v>
      </c>
      <c r="B48" s="3">
        <v>2500</v>
      </c>
      <c r="C48" s="3">
        <v>2500</v>
      </c>
      <c r="D48" s="3">
        <v>2000</v>
      </c>
      <c r="E48" s="3">
        <v>1500</v>
      </c>
      <c r="F48" s="3">
        <v>1850</v>
      </c>
      <c r="G48" s="3">
        <v>2500</v>
      </c>
      <c r="H48" s="3">
        <v>1000</v>
      </c>
      <c r="I48" s="3"/>
      <c r="J48" s="3"/>
      <c r="K48" s="3"/>
      <c r="L48" s="3"/>
      <c r="M48" s="3"/>
      <c r="N48" s="3">
        <f t="shared" si="1"/>
        <v>13850</v>
      </c>
    </row>
    <row r="49" spans="1:14">
      <c r="A49" s="2" t="s">
        <v>43</v>
      </c>
      <c r="B49" s="3">
        <v>3000</v>
      </c>
      <c r="C49" s="3">
        <v>0</v>
      </c>
      <c r="D49" s="3"/>
      <c r="E49" s="3"/>
      <c r="F49" s="3"/>
      <c r="G49" s="3"/>
      <c r="H49" s="3">
        <v>719.91</v>
      </c>
      <c r="I49" s="3"/>
      <c r="J49" s="3"/>
      <c r="K49" s="3"/>
      <c r="L49" s="3"/>
      <c r="M49" s="3"/>
      <c r="N49" s="3">
        <f t="shared" si="1"/>
        <v>3719.91</v>
      </c>
    </row>
    <row r="50" spans="1:14">
      <c r="A50" s="2" t="s">
        <v>44</v>
      </c>
      <c r="B50" s="3">
        <v>9190</v>
      </c>
      <c r="C50" s="14">
        <v>300</v>
      </c>
      <c r="D50" s="3"/>
      <c r="E50" s="3">
        <v>1100</v>
      </c>
      <c r="F50" s="3"/>
      <c r="G50" s="3"/>
      <c r="H50" s="3"/>
      <c r="I50" s="3"/>
      <c r="J50" s="3"/>
      <c r="K50" s="3"/>
      <c r="L50" s="3"/>
      <c r="M50" s="3"/>
      <c r="N50" s="3">
        <f t="shared" si="1"/>
        <v>10590</v>
      </c>
    </row>
    <row r="51" spans="1:14">
      <c r="A51" s="2" t="s">
        <v>45</v>
      </c>
      <c r="B51" s="3">
        <v>9375.19</v>
      </c>
      <c r="C51" s="3">
        <v>7002</v>
      </c>
      <c r="D51" s="3"/>
      <c r="E51" s="3"/>
      <c r="F51" s="3"/>
      <c r="G51" s="3"/>
      <c r="H51" s="3">
        <v>3499.96</v>
      </c>
      <c r="I51" s="3"/>
      <c r="J51" s="3"/>
      <c r="K51" s="3"/>
      <c r="L51" s="3"/>
      <c r="M51" s="3"/>
      <c r="N51" s="3">
        <f t="shared" si="1"/>
        <v>19877.150000000001</v>
      </c>
    </row>
    <row r="52" spans="1:14">
      <c r="A52" s="2" t="s">
        <v>46</v>
      </c>
      <c r="B52" s="3">
        <v>540</v>
      </c>
      <c r="C52" s="3">
        <v>2253.8000000000002</v>
      </c>
      <c r="D52" s="3">
        <v>2123.9899999999998</v>
      </c>
      <c r="E52" s="3">
        <v>638</v>
      </c>
      <c r="F52" s="3">
        <v>4510.18</v>
      </c>
      <c r="G52" s="25">
        <v>178.8</v>
      </c>
      <c r="H52" s="3">
        <v>22443.97</v>
      </c>
      <c r="I52" s="3"/>
      <c r="J52" s="3"/>
      <c r="K52" s="3"/>
      <c r="L52" s="3"/>
      <c r="M52" s="3"/>
      <c r="N52" s="3">
        <f t="shared" si="1"/>
        <v>32688.74</v>
      </c>
    </row>
    <row r="53" spans="1:14">
      <c r="A53" s="2" t="s">
        <v>47</v>
      </c>
      <c r="B53" s="3"/>
      <c r="C53" s="3"/>
      <c r="D53" s="3"/>
      <c r="E53" s="3">
        <v>3878</v>
      </c>
      <c r="F53" s="3"/>
      <c r="G53" s="3"/>
      <c r="H53" s="3"/>
      <c r="I53" s="3"/>
      <c r="J53" s="3"/>
      <c r="K53" s="3"/>
      <c r="L53" s="3"/>
      <c r="M53" s="3"/>
      <c r="N53" s="3">
        <f t="shared" si="1"/>
        <v>3878</v>
      </c>
    </row>
    <row r="54" spans="1:14">
      <c r="A54" s="2" t="s">
        <v>48</v>
      </c>
      <c r="B54" s="3"/>
      <c r="C54" s="3"/>
      <c r="D54" s="3"/>
      <c r="E54" s="3">
        <v>3830</v>
      </c>
      <c r="F54" s="3"/>
      <c r="G54" s="3"/>
      <c r="H54" s="3"/>
      <c r="I54" s="3"/>
      <c r="J54" s="3"/>
      <c r="K54" s="3"/>
      <c r="L54" s="3"/>
      <c r="M54" s="3"/>
      <c r="N54" s="3">
        <f t="shared" si="1"/>
        <v>3830</v>
      </c>
    </row>
    <row r="55" spans="1:14">
      <c r="A55" s="15" t="s">
        <v>49</v>
      </c>
      <c r="B55" s="16">
        <f>SUM(B45+B44+B10+B9+B6)</f>
        <v>809536.01</v>
      </c>
      <c r="C55" s="16">
        <f>SUM(C45+C44+C10+C9+C6)</f>
        <v>961586.94</v>
      </c>
      <c r="D55" s="16">
        <f>SUM(D45+D44+D10+D9+D6)</f>
        <v>968694.63</v>
      </c>
      <c r="E55" s="16">
        <f>SUM(E6+E9+E10+E44+E45)</f>
        <v>523123.72</v>
      </c>
      <c r="F55" s="16">
        <f>SUM(F45+F10+F9+F6)</f>
        <v>443746.86</v>
      </c>
      <c r="G55" s="16">
        <f>SUM(G45+G44+G10+G9+G6)</f>
        <v>1330686.5699999998</v>
      </c>
      <c r="H55" s="16">
        <f>SUM(H6+H9+H10+H44+H45)</f>
        <v>1874771.4000000001</v>
      </c>
      <c r="I55" s="17"/>
      <c r="J55" s="17"/>
      <c r="K55" s="17"/>
      <c r="L55" s="17"/>
      <c r="M55" s="17"/>
      <c r="N55" s="16">
        <f>SUM(N6+N9+N10+N44+N45)</f>
        <v>6913104.9800000014</v>
      </c>
    </row>
    <row r="56" spans="1:14">
      <c r="A56" s="36" t="s">
        <v>72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>
      <c r="A57" s="38" t="s">
        <v>50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>
      <c r="A58" s="18" t="s">
        <v>59</v>
      </c>
      <c r="B58" s="18"/>
      <c r="C58" s="18"/>
      <c r="D58" s="18"/>
      <c r="E58" s="18"/>
      <c r="F58" s="18"/>
      <c r="G58" s="18"/>
      <c r="H58" s="19"/>
    </row>
    <row r="59" spans="1:14">
      <c r="A59" s="39" t="s">
        <v>69</v>
      </c>
      <c r="B59" s="39"/>
      <c r="C59" s="39"/>
      <c r="D59" s="39"/>
      <c r="E59" s="39"/>
      <c r="F59" s="39"/>
      <c r="G59" s="39"/>
      <c r="H59" s="39"/>
    </row>
    <row r="60" spans="1:14">
      <c r="A60" s="1"/>
    </row>
    <row r="61" spans="1:14">
      <c r="A61" s="26"/>
    </row>
    <row r="62" spans="1:14">
      <c r="A62" s="1"/>
    </row>
    <row r="63" spans="1:14">
      <c r="A63" s="1"/>
    </row>
    <row r="64" spans="1:14">
      <c r="A64" s="1"/>
    </row>
    <row r="65" spans="1:1">
      <c r="A65" s="1"/>
    </row>
    <row r="66" spans="1:1">
      <c r="A66" s="1"/>
    </row>
  </sheetData>
  <mergeCells count="5">
    <mergeCell ref="A3:N3"/>
    <mergeCell ref="A56:N56"/>
    <mergeCell ref="A57:N57"/>
    <mergeCell ref="A59:H59"/>
    <mergeCell ref="A4:L4"/>
  </mergeCells>
  <pageMargins left="0.19685039370078741" right="0.19685039370078741" top="0.19685039370078741" bottom="0.19685039370078741" header="0.31496062992125984" footer="0.31496062992125984"/>
  <pageSetup paperSize="9" scale="6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2024-08-28T08:28:57Z</dcterms:modified>
</cp:coreProperties>
</file>