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9" i="1"/>
  <c r="H8"/>
  <c r="H5"/>
  <c r="F50"/>
  <c r="F9"/>
  <c r="H26"/>
  <c r="H27"/>
  <c r="H28"/>
  <c r="H29"/>
  <c r="H30"/>
  <c r="H23"/>
  <c r="H21"/>
  <c r="F40"/>
  <c r="H49"/>
  <c r="H48"/>
  <c r="H47"/>
  <c r="H46"/>
  <c r="H45"/>
  <c r="H44"/>
  <c r="H43"/>
  <c r="H42"/>
  <c r="H41"/>
  <c r="E40"/>
  <c r="D40"/>
  <c r="C40"/>
  <c r="B40"/>
  <c r="H40" s="1"/>
  <c r="H38"/>
  <c r="H37"/>
  <c r="H36"/>
  <c r="H35"/>
  <c r="H34"/>
  <c r="H33"/>
  <c r="H32"/>
  <c r="H31"/>
  <c r="H25"/>
  <c r="H24"/>
  <c r="H22"/>
  <c r="H20"/>
  <c r="H19"/>
  <c r="H18"/>
  <c r="H17"/>
  <c r="H16"/>
  <c r="H15"/>
  <c r="H14"/>
  <c r="H12"/>
  <c r="H11"/>
  <c r="E9"/>
  <c r="D9"/>
  <c r="C9"/>
  <c r="H9" s="1"/>
  <c r="B9"/>
  <c r="H50" l="1"/>
  <c r="B50"/>
  <c r="C50"/>
  <c r="E50"/>
  <c r="D50"/>
</calcChain>
</file>

<file path=xl/sharedStrings.xml><?xml version="1.0" encoding="utf-8"?>
<sst xmlns="http://schemas.openxmlformats.org/spreadsheetml/2006/main" count="62" uniqueCount="62">
  <si>
    <t xml:space="preserve">ТЕКУЩИЕ  РАСХОДЫ   ПО  СОДЕРЖАНИЮ, ОБСЛУЖИВАНИЮ ТСН "СЕРЕБРЯНЫЙ  БОР" В 2024 ГОДУ  </t>
  </si>
  <si>
    <t xml:space="preserve">итого расходов </t>
  </si>
  <si>
    <t xml:space="preserve">НАИМЕНОВАНИЕ  СТАТЕЙ  РАСХОДОВ  </t>
  </si>
  <si>
    <t>ЯНВАРЬ</t>
  </si>
  <si>
    <t>ФЕВРАЛЬ</t>
  </si>
  <si>
    <t xml:space="preserve">МАРТ </t>
  </si>
  <si>
    <t xml:space="preserve">АПРЕЛЬ </t>
  </si>
  <si>
    <t xml:space="preserve">МАЙ </t>
  </si>
  <si>
    <t>ДЕКАБРЬ</t>
  </si>
  <si>
    <t xml:space="preserve">ОПЛАЧЕНОПО БАНКУ </t>
  </si>
  <si>
    <t>1. ЗАРАБОТНАЯ  ПЛАТА  выданная  ОБСЛУЖИВАЮЩЕМУ ПЕРСОНАЛУ , б/л ,</t>
  </si>
  <si>
    <t xml:space="preserve">ОСУЩЕСТВЛЯЮЩИЕ   ТЕХНИЧЕСКОЕ  , АДМИНИСТРАТИВНОЕ  </t>
  </si>
  <si>
    <r>
      <t xml:space="preserve">И ХОЗЯЙСТВЕННОЕ   ОБСЛУЖИВАНИЕ  ТСН - </t>
    </r>
    <r>
      <rPr>
        <b/>
        <i/>
        <u/>
        <sz val="11"/>
        <color theme="1"/>
        <rFont val="Calibri"/>
        <family val="2"/>
        <charset val="204"/>
        <scheme val="minor"/>
      </rPr>
      <t>5 чел  сренесписочная</t>
    </r>
  </si>
  <si>
    <t xml:space="preserve">2. ОПЛАТА  НАЛОГОВ ПО  ВСЕМ  УРОВНЯМ </t>
  </si>
  <si>
    <t xml:space="preserve">3. РАСХОДЫ ПО  ОБСЛУЖИВАНИЮ И УПРАВЛЕНИЮ ТСН  </t>
  </si>
  <si>
    <t xml:space="preserve">ОСУЩЕСТВЛЯЕМЫЕ СТОРОННИМИ  ОРГАНИЗАЦИЯМИ </t>
  </si>
  <si>
    <t xml:space="preserve">ЗАПАДНО- СИБИРСКАЯ КОЛЛЕГИЯ  АДВОКАТОВ  ТЮМЕНСКОЙ ОБЛАСТИ  </t>
  </si>
  <si>
    <t xml:space="preserve">(СУД. РЕШЕНИЯ, ВЫПЛАТЫ  ПО  ДЕЛУ №2-10449/2023 СПЕЦИАЛИСТА  ПО  ВЗЫСКАНИЮ ЗАДОЛЖЕННОСТИ ) </t>
  </si>
  <si>
    <t xml:space="preserve">МАКОН - Т  ООО ( ИНФОРМАЦИОННО - ТЕХНИЧЕСКОЕ  СОДЕРЖАНИЕ  САЙТА ) </t>
  </si>
  <si>
    <r>
      <t xml:space="preserve">ИП КАЗАНЦЕВ ЕВГЕНИЙ  ВЛАДИМИРОВИЧ </t>
    </r>
    <r>
      <rPr>
        <b/>
        <sz val="8"/>
        <color theme="1"/>
        <rFont val="Calibri"/>
        <family val="2"/>
        <charset val="204"/>
        <scheme val="minor"/>
      </rPr>
      <t xml:space="preserve">(ВИДЕОНАБЛЮДЕНИЕ)   по акту  сверки </t>
    </r>
  </si>
  <si>
    <t>ИП МОРОЗОВ О.В. (УСЛУГИ ГРЕЙДЕРА)</t>
  </si>
  <si>
    <t>ИП ТОТОСЯН АСМИК  МАКБЕТОВИЧ (УБОРКА СНЕГА, ТЕХНИКА)</t>
  </si>
  <si>
    <t>ИП ПАВЛОВА ТС (ДОРОЖНЫЕ  ЗНАКИ)</t>
  </si>
  <si>
    <r>
      <t xml:space="preserve">ИП БАХМАТ ВИКТОР ГЕННАДЬЕВИЧ   </t>
    </r>
    <r>
      <rPr>
        <b/>
        <sz val="8"/>
        <color theme="1"/>
        <rFont val="Calibri"/>
        <family val="2"/>
        <charset val="204"/>
        <scheme val="minor"/>
      </rPr>
      <t>( КНИЖКИ САДОВОДА )</t>
    </r>
  </si>
  <si>
    <t>УБОРКА СНЕГА (Ф-Л) , (СЧ. 76.05)</t>
  </si>
  <si>
    <t>ВОЗВРАТ  ЧЛЕНСКИХ ВЗНОСОВ  ПО  АКТУ  СВЕРКИ , ПОСЛЕ  ПРОДАЖ ЗЕМ. УЧАСТКОВ  (Ф-Л)</t>
  </si>
  <si>
    <t>ИП КУЗНЕЦОВ  РОМАН СЕРГЕЕВИЧ  САМОЗАНЯТЫЙ  (програмное  обеспечение)</t>
  </si>
  <si>
    <t>ООО "ДИС"  (ИЛОСОС)</t>
  </si>
  <si>
    <t>ООО "СПЕЦТЕХ" (ДОРОЖНЫЕ  РАБОТЫ ,ЭКСК., ПОГР.)</t>
  </si>
  <si>
    <r>
      <t xml:space="preserve">ООО ТЮМЕНЬАГРОПРОМЭНЕРГО </t>
    </r>
    <r>
      <rPr>
        <b/>
        <sz val="8"/>
        <color theme="1"/>
        <rFont val="Calibri"/>
        <family val="2"/>
        <charset val="204"/>
        <scheme val="minor"/>
      </rPr>
      <t>(РЕМОНТ НАРУЖНОГО ОСВЕЩЕНИЯ)</t>
    </r>
  </si>
  <si>
    <t>ООО ТОПС  (ПЛЖ. ЧАСТЬ  ЗА 1 КВ 24Г )</t>
  </si>
  <si>
    <t>ГБУ АВИАБАЗА  (УСТРОЙСТВО  ПРОТИВОПОЖАРНЫХ ПОЛОС)</t>
  </si>
  <si>
    <r>
      <t>ООО КОМУС</t>
    </r>
    <r>
      <rPr>
        <b/>
        <sz val="8"/>
        <color theme="1"/>
        <rFont val="Calibri"/>
        <family val="2"/>
        <charset val="204"/>
        <scheme val="minor"/>
      </rPr>
      <t xml:space="preserve"> (БУМАГА ДЛЯ  СУДЕБНЫХ ПРОЦЕССОВ, ПРОВЕРОК , ПРОЧЕЕ …)</t>
    </r>
  </si>
  <si>
    <t>ТЭО ООО (услуга  по  обращению с твердыми  коммунальными  отходами)</t>
  </si>
  <si>
    <t>ГАЗПРОМ ЭНЕРГОСБЫТ ТЮМЕНЬ АО  (потребляемая эл. энергия)</t>
  </si>
  <si>
    <t>4. БАНКОВСКИЕ  УСЛУГИ</t>
  </si>
  <si>
    <t xml:space="preserve">5. ПРОЧИЕ РАСХОДЫ  СВЯЗАННЫЕ  С ХОЗЯЙСТВЕННОЙ  ДЕЯТЕЛЬНОСТЬЮ ТСН: </t>
  </si>
  <si>
    <t>5.1.ГОС.  ПОШЛИНЫ (Ч/З СЧ. 71)</t>
  </si>
  <si>
    <t>5.2.ПОЧТА  РОССИИ (Ч/З СЧ. 71)</t>
  </si>
  <si>
    <t xml:space="preserve">5.3.УСЛУГИ СВЯЗИ, ИТЕРНЕТ ,.. (СЧ. 71) </t>
  </si>
  <si>
    <t xml:space="preserve">5.4.КОНЦЕЛЯРИЯ  (СЧ. 71), В Т.Ч. ЧЛЕНСКИЕ КНИЖКИ </t>
  </si>
  <si>
    <t>5.5.ЗАПРАВКА КАРТРИДЖА (СЧ. 71), В Т.Ч. РЕМОНТ ОРГ.ТЕХНИКИ</t>
  </si>
  <si>
    <t xml:space="preserve">5.6. ГОРЮЧЕСКАЗОЧНЫЕ  МАТЕРИАЛЫ (ГСМ, ДИЗ. ТОПЛИВО, МАСЛА) СОДЕРЖАНИЕ  ТСН </t>
  </si>
  <si>
    <r>
      <t>5.7. РАЗЛИЧНЫЕ  ХОЗ. МАТЕРИАЛЫ  (МАЛОЦЕНКА)</t>
    </r>
    <r>
      <rPr>
        <sz val="8"/>
        <color theme="1"/>
        <rFont val="Calibri"/>
        <family val="2"/>
        <charset val="204"/>
        <scheme val="minor"/>
      </rPr>
      <t xml:space="preserve"> , ЛАМПЫ, ВЫКЛЮЧАТЕЛИ, ЗАМКИ, ПРОЧЕЕ</t>
    </r>
  </si>
  <si>
    <t xml:space="preserve">5.8. Расходы  по пожарной части  </t>
  </si>
  <si>
    <t xml:space="preserve">5.9. Приобретение различных дорогостоющих  инструментов для  хоз. нужд ТСН </t>
  </si>
  <si>
    <t>ИТОГО  РАСХОДОВ :</t>
  </si>
  <si>
    <t xml:space="preserve">ПО ВОПРОСАМ  ОТЧЕТНОСТИ  (АХД)  ТСН "СЕРЕБРЯНЫЙ БОР", ОБРАЩАТЬСЯ  ПО  ТЕЛ.  89220461947 - ОЛЬГА  ВЛАДИМИРОВНА  ГЛ. БУХ. </t>
  </si>
  <si>
    <t xml:space="preserve">ИСПОЛНИТЕЛЬ:  ГЛАВНЫЙ  БУХГАЛТР ГРАЧЕВА О.В. </t>
  </si>
  <si>
    <t>Ф-Л (СОДЕРЖАНИЕ  ТЕРРИТОРИИ)</t>
  </si>
  <si>
    <t>Ф-Л (БЛАГОУСТРОЙСТВО ТЕРРИТОРИИ , ЛАВОЧКИ, ПОКРАСКА ХОЗ НУЖД)</t>
  </si>
  <si>
    <t>Ф-Л (УСТАНОВКА ОПОР ЛЭП - 5 ШТ.)</t>
  </si>
  <si>
    <t>ИНТЕРНЕТ РЕШЕНИЯ  (СВЕТОДИОДНЫЕ  ФОНАРИ)</t>
  </si>
  <si>
    <t>АО СПК  (МЕТАЛЛ ПРОФИЛИР. ПОД  МУСОКИ)</t>
  </si>
  <si>
    <t>ООО ТПК  ЭТАЛОН (ШТАКЕТНИК- , ПРОФ. ЛИСТ)</t>
  </si>
  <si>
    <t>РЕШЕНИЕ  ДЛЯ  БИЗНЕСА  (ОБНОВЛЕНИЕ  БАЗЫ 1 С НКО)</t>
  </si>
  <si>
    <t>ООО ПЕРВОЕ  РЕШЕНИЕ (ЭЦП)</t>
  </si>
  <si>
    <t>ПО  СУДЕБНЫМ РЕШЕНИЯМ , ПРОЧИМ ДЕЙСТВИЯМ   СПЕЦИАЛИСТА  ПО  ВЗЫСКАНИЮ ЗАДОЛЖЕННОСТИ МОЖНО ОЗНАКОМИТЬСЯ  ПРЕДВАРИТЕЛЬНО  ПОЗВОНИВ В БУХГАЛТЕРИЮ</t>
  </si>
  <si>
    <t xml:space="preserve">ПОСТУПИЛО В МАЕ  2024 Г.  ЧЛЕНСКИХ ВЗНОСОВ - 1 033 362,64 РУБ. </t>
  </si>
  <si>
    <t>ПО НЕ ОПЛАЧЕННЫМ  СУД.РАСХОД.   ЮРИСТ. , ПРОЧЕЕ - 200 000 РУБ. )</t>
  </si>
  <si>
    <t xml:space="preserve">В МАЕ   2024 ГОДА  СОСТАВЛЕН АКТ БЛАОТВОРИТЕЛЬНОСТИ В ПОЛЬЗУ  ТСН  СБ   ОТ СПОНСОРОВ . </t>
  </si>
  <si>
    <t>ОТ 01.06.2024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</si>
</sst>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2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6" borderId="0" xfId="0" applyFont="1" applyFill="1" applyAlignment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1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7" borderId="0" xfId="0" applyFont="1" applyFill="1" applyBorder="1" applyAlignment="1">
      <alignment horizontal="center"/>
    </xf>
    <xf numFmtId="0" fontId="0" fillId="6" borderId="0" xfId="0" applyFill="1"/>
    <xf numFmtId="0" fontId="0" fillId="8" borderId="1" xfId="0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tabSelected="1" topLeftCell="A19" workbookViewId="0">
      <selection activeCell="E8" sqref="E8"/>
    </sheetView>
  </sheetViews>
  <sheetFormatPr defaultRowHeight="15"/>
  <cols>
    <col min="1" max="1" width="76.28515625" customWidth="1"/>
    <col min="2" max="2" width="15.140625" customWidth="1"/>
    <col min="3" max="3" width="14.140625" customWidth="1"/>
    <col min="4" max="4" width="12.28515625" customWidth="1"/>
    <col min="5" max="6" width="10.140625" bestFit="1" customWidth="1"/>
    <col min="7" max="7" width="10.42578125" hidden="1" customWidth="1"/>
    <col min="8" max="8" width="19.28515625" customWidth="1"/>
  </cols>
  <sheetData>
    <row r="1" spans="1:10">
      <c r="A1" s="1"/>
      <c r="B1" s="31" t="s">
        <v>58</v>
      </c>
      <c r="C1" s="31"/>
      <c r="D1" s="31"/>
      <c r="E1" s="31"/>
      <c r="F1" s="31"/>
      <c r="G1" s="31"/>
      <c r="H1" s="31"/>
      <c r="I1" s="2"/>
      <c r="J1" s="2"/>
    </row>
    <row r="2" spans="1:10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>
      <c r="A3" s="3"/>
      <c r="B3" s="4"/>
      <c r="C3" s="4"/>
      <c r="D3" s="4"/>
      <c r="E3" s="4"/>
      <c r="F3" s="33"/>
      <c r="G3" s="4"/>
      <c r="H3" s="4" t="s">
        <v>1</v>
      </c>
      <c r="I3" s="2"/>
      <c r="J3" s="2"/>
    </row>
    <row r="4" spans="1:10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33" t="s">
        <v>7</v>
      </c>
      <c r="G4" s="4" t="s">
        <v>8</v>
      </c>
      <c r="H4" s="5" t="s">
        <v>9</v>
      </c>
      <c r="I4" s="2"/>
      <c r="J4" s="2"/>
    </row>
    <row r="5" spans="1:10">
      <c r="A5" s="6" t="s">
        <v>10</v>
      </c>
      <c r="B5" s="7">
        <v>173755</v>
      </c>
      <c r="C5" s="8">
        <v>148001</v>
      </c>
      <c r="D5" s="7">
        <v>148000</v>
      </c>
      <c r="E5" s="8">
        <v>128554.96</v>
      </c>
      <c r="F5" s="8">
        <v>144122.88</v>
      </c>
      <c r="G5" s="9"/>
      <c r="H5" s="7">
        <f>SUM(B5:G5)</f>
        <v>742433.84</v>
      </c>
      <c r="I5" s="2"/>
      <c r="J5" s="2"/>
    </row>
    <row r="6" spans="1:10">
      <c r="A6" s="3" t="s">
        <v>11</v>
      </c>
      <c r="B6" s="4"/>
      <c r="C6" s="4"/>
      <c r="D6" s="4"/>
      <c r="E6" s="4"/>
      <c r="F6" s="33"/>
      <c r="G6" s="4"/>
      <c r="H6" s="4"/>
      <c r="I6" s="2"/>
      <c r="J6" s="2"/>
    </row>
    <row r="7" spans="1:10">
      <c r="A7" s="3" t="s">
        <v>12</v>
      </c>
      <c r="B7" s="4"/>
      <c r="C7" s="4"/>
      <c r="D7" s="4"/>
      <c r="E7" s="4"/>
      <c r="F7" s="33"/>
      <c r="G7" s="4"/>
      <c r="H7" s="4"/>
      <c r="I7" s="2"/>
      <c r="J7" s="2"/>
    </row>
    <row r="8" spans="1:10">
      <c r="A8" s="6" t="s">
        <v>13</v>
      </c>
      <c r="B8" s="8">
        <v>114501</v>
      </c>
      <c r="C8" s="8">
        <v>258833.5</v>
      </c>
      <c r="D8" s="8">
        <v>623166</v>
      </c>
      <c r="E8" s="8">
        <v>173382.8</v>
      </c>
      <c r="F8" s="8">
        <v>90163</v>
      </c>
      <c r="G8" s="9"/>
      <c r="H8" s="7">
        <f>SUM(B8:G8)</f>
        <v>1260046.3</v>
      </c>
      <c r="I8" s="2"/>
      <c r="J8" s="2"/>
    </row>
    <row r="9" spans="1:10">
      <c r="A9" s="6" t="s">
        <v>14</v>
      </c>
      <c r="B9" s="8">
        <f>SUM(B10:B38)</f>
        <v>483500</v>
      </c>
      <c r="C9" s="8">
        <f>SUM(C10:C38)</f>
        <v>790700.2</v>
      </c>
      <c r="D9" s="8">
        <f>SUM(D10:D38)</f>
        <v>177700</v>
      </c>
      <c r="E9" s="8">
        <f>SUM(E10:E38)</f>
        <v>200804.6</v>
      </c>
      <c r="F9" s="8">
        <f>SUM(F10:F38)</f>
        <v>199581.81999999998</v>
      </c>
      <c r="G9" s="9"/>
      <c r="H9" s="8">
        <f>SUM(B9:G9)</f>
        <v>1852286.62</v>
      </c>
      <c r="I9" s="2"/>
      <c r="J9" s="2"/>
    </row>
    <row r="10" spans="1:10">
      <c r="A10" s="10" t="s">
        <v>15</v>
      </c>
      <c r="B10" s="11"/>
      <c r="C10" s="11"/>
      <c r="D10" s="11"/>
      <c r="E10" s="11"/>
      <c r="F10" s="33"/>
      <c r="G10" s="11"/>
      <c r="H10" s="11"/>
      <c r="I10" s="12"/>
      <c r="J10" s="12"/>
    </row>
    <row r="11" spans="1:10">
      <c r="A11" s="3" t="s">
        <v>16</v>
      </c>
      <c r="B11" s="4">
        <v>0</v>
      </c>
      <c r="C11" s="4">
        <v>0</v>
      </c>
      <c r="D11" s="4"/>
      <c r="E11" s="4"/>
      <c r="F11" s="33"/>
      <c r="G11" s="4"/>
      <c r="H11" s="4">
        <f t="shared" ref="H11:H49" si="0">SUM(B11:G11)</f>
        <v>0</v>
      </c>
      <c r="I11" s="2"/>
      <c r="J11" s="2"/>
    </row>
    <row r="12" spans="1:10">
      <c r="A12" s="13" t="s">
        <v>17</v>
      </c>
      <c r="B12" s="4">
        <v>50000</v>
      </c>
      <c r="C12" s="4">
        <v>0</v>
      </c>
      <c r="D12" s="4">
        <v>15000</v>
      </c>
      <c r="E12" s="4"/>
      <c r="F12" s="33"/>
      <c r="G12" s="4"/>
      <c r="H12" s="4">
        <f t="shared" si="0"/>
        <v>65000</v>
      </c>
      <c r="I12" s="14"/>
      <c r="J12" s="2"/>
    </row>
    <row r="13" spans="1:10">
      <c r="A13" s="13" t="s">
        <v>59</v>
      </c>
      <c r="B13" s="4"/>
      <c r="C13" s="4"/>
      <c r="D13" s="4"/>
      <c r="E13" s="4"/>
      <c r="F13" s="33"/>
      <c r="G13" s="4"/>
      <c r="H13" s="4"/>
      <c r="I13" s="2"/>
      <c r="J13" s="2"/>
    </row>
    <row r="14" spans="1:10">
      <c r="A14" s="15" t="s">
        <v>18</v>
      </c>
      <c r="B14" s="4">
        <v>13000</v>
      </c>
      <c r="C14" s="4">
        <v>13000</v>
      </c>
      <c r="D14" s="4"/>
      <c r="E14" s="4"/>
      <c r="F14" s="33"/>
      <c r="G14" s="4"/>
      <c r="H14" s="4">
        <f t="shared" si="0"/>
        <v>26000</v>
      </c>
      <c r="I14" s="2"/>
      <c r="J14" s="2"/>
    </row>
    <row r="15" spans="1:10">
      <c r="A15" s="15" t="s">
        <v>19</v>
      </c>
      <c r="B15" s="4">
        <v>0</v>
      </c>
      <c r="C15" s="4">
        <v>25000</v>
      </c>
      <c r="D15" s="4"/>
      <c r="E15" s="4"/>
      <c r="F15" s="33"/>
      <c r="G15" s="4"/>
      <c r="H15" s="4">
        <f t="shared" si="0"/>
        <v>25000</v>
      </c>
      <c r="I15" s="2"/>
      <c r="J15" s="2"/>
    </row>
    <row r="16" spans="1:10">
      <c r="A16" s="15" t="s">
        <v>20</v>
      </c>
      <c r="B16" s="4"/>
      <c r="C16" s="4"/>
      <c r="D16" s="4">
        <v>29700</v>
      </c>
      <c r="E16" s="4">
        <v>23100</v>
      </c>
      <c r="F16" s="33"/>
      <c r="G16" s="4"/>
      <c r="H16" s="4">
        <f t="shared" si="0"/>
        <v>52800</v>
      </c>
      <c r="I16" s="2"/>
      <c r="J16" s="2"/>
    </row>
    <row r="17" spans="1:10">
      <c r="A17" s="15" t="s">
        <v>21</v>
      </c>
      <c r="B17" s="4">
        <v>0</v>
      </c>
      <c r="C17" s="4">
        <v>55200</v>
      </c>
      <c r="D17" s="4">
        <v>66000</v>
      </c>
      <c r="E17" s="4"/>
      <c r="F17" s="33"/>
      <c r="G17" s="4"/>
      <c r="H17" s="4">
        <f t="shared" si="0"/>
        <v>121200</v>
      </c>
      <c r="I17" s="2"/>
      <c r="J17" s="2"/>
    </row>
    <row r="18" spans="1:10">
      <c r="A18" s="15" t="s">
        <v>22</v>
      </c>
      <c r="B18" s="4"/>
      <c r="C18" s="4"/>
      <c r="D18" s="4"/>
      <c r="E18" s="4">
        <v>51976</v>
      </c>
      <c r="F18" s="33"/>
      <c r="G18" s="4"/>
      <c r="H18" s="4">
        <f t="shared" si="0"/>
        <v>51976</v>
      </c>
      <c r="I18" s="2"/>
      <c r="J18" s="2"/>
    </row>
    <row r="19" spans="1:10">
      <c r="A19" s="15" t="s">
        <v>23</v>
      </c>
      <c r="B19" s="4">
        <v>0</v>
      </c>
      <c r="C19" s="4">
        <v>10400</v>
      </c>
      <c r="D19" s="4"/>
      <c r="E19" s="4"/>
      <c r="F19" s="33"/>
      <c r="G19" s="4"/>
      <c r="H19" s="4">
        <f t="shared" si="0"/>
        <v>10400</v>
      </c>
      <c r="I19" s="2"/>
      <c r="J19" s="2"/>
    </row>
    <row r="20" spans="1:10">
      <c r="A20" s="15" t="s">
        <v>24</v>
      </c>
      <c r="B20" s="26">
        <v>310500</v>
      </c>
      <c r="C20" s="26">
        <v>198000</v>
      </c>
      <c r="D20" s="11">
        <v>17000</v>
      </c>
      <c r="E20" s="4"/>
      <c r="F20" s="33"/>
      <c r="G20" s="4"/>
      <c r="H20" s="4">
        <f t="shared" si="0"/>
        <v>525500</v>
      </c>
      <c r="I20" s="2"/>
      <c r="J20" s="2"/>
    </row>
    <row r="21" spans="1:10">
      <c r="A21" s="15" t="s">
        <v>51</v>
      </c>
      <c r="B21" s="16"/>
      <c r="C21" s="16"/>
      <c r="D21" s="11"/>
      <c r="E21" s="4"/>
      <c r="F21" s="33">
        <v>85000</v>
      </c>
      <c r="G21" s="4"/>
      <c r="H21" s="4">
        <f t="shared" si="0"/>
        <v>85000</v>
      </c>
      <c r="I21" s="2"/>
      <c r="J21" s="2"/>
    </row>
    <row r="22" spans="1:10">
      <c r="A22" s="15" t="s">
        <v>49</v>
      </c>
      <c r="B22" s="16"/>
      <c r="C22" s="16"/>
      <c r="D22" s="11"/>
      <c r="E22" s="4">
        <v>25000</v>
      </c>
      <c r="F22" s="33"/>
      <c r="G22" s="4"/>
      <c r="H22" s="4">
        <f t="shared" si="0"/>
        <v>25000</v>
      </c>
      <c r="I22" s="2"/>
      <c r="J22" s="2"/>
    </row>
    <row r="23" spans="1:10" s="25" customFormat="1">
      <c r="A23" s="15" t="s">
        <v>50</v>
      </c>
      <c r="B23" s="16"/>
      <c r="C23" s="16"/>
      <c r="D23" s="16"/>
      <c r="E23" s="24"/>
      <c r="F23" s="34">
        <v>42400</v>
      </c>
      <c r="G23" s="24"/>
      <c r="H23" s="4">
        <f t="shared" si="0"/>
        <v>42400</v>
      </c>
      <c r="I23" s="14"/>
      <c r="J23" s="14"/>
    </row>
    <row r="24" spans="1:10">
      <c r="A24" s="15" t="s">
        <v>25</v>
      </c>
      <c r="B24" s="16"/>
      <c r="C24" s="16"/>
      <c r="D24" s="11"/>
      <c r="E24" s="4">
        <v>3627</v>
      </c>
      <c r="F24" s="33"/>
      <c r="G24" s="4"/>
      <c r="H24" s="4">
        <f t="shared" si="0"/>
        <v>3627</v>
      </c>
      <c r="I24" s="2"/>
      <c r="J24" s="2"/>
    </row>
    <row r="25" spans="1:10">
      <c r="A25" s="15" t="s">
        <v>26</v>
      </c>
      <c r="B25" s="4">
        <v>0</v>
      </c>
      <c r="C25" s="4">
        <v>16500</v>
      </c>
      <c r="D25" s="4"/>
      <c r="E25" s="4"/>
      <c r="F25" s="33"/>
      <c r="G25" s="4"/>
      <c r="H25" s="4">
        <f t="shared" si="0"/>
        <v>16500</v>
      </c>
      <c r="I25" s="2"/>
      <c r="J25" s="2"/>
    </row>
    <row r="26" spans="1:10">
      <c r="A26" s="15" t="s">
        <v>53</v>
      </c>
      <c r="B26" s="4"/>
      <c r="C26" s="4"/>
      <c r="D26" s="4"/>
      <c r="E26" s="4"/>
      <c r="F26" s="33">
        <v>17678.669999999998</v>
      </c>
      <c r="G26" s="4"/>
      <c r="H26" s="4">
        <f t="shared" si="0"/>
        <v>17678.669999999998</v>
      </c>
      <c r="I26" s="2"/>
      <c r="J26" s="2"/>
    </row>
    <row r="27" spans="1:10">
      <c r="A27" s="15" t="s">
        <v>54</v>
      </c>
      <c r="B27" s="4"/>
      <c r="C27" s="4"/>
      <c r="D27" s="4"/>
      <c r="E27" s="4"/>
      <c r="F27" s="33">
        <v>21315.15</v>
      </c>
      <c r="G27" s="4"/>
      <c r="H27" s="4">
        <f t="shared" si="0"/>
        <v>21315.15</v>
      </c>
      <c r="I27" s="2"/>
      <c r="J27" s="2"/>
    </row>
    <row r="28" spans="1:10">
      <c r="A28" s="15" t="s">
        <v>56</v>
      </c>
      <c r="B28" s="4"/>
      <c r="C28" s="4"/>
      <c r="D28" s="4"/>
      <c r="E28" s="4"/>
      <c r="F28" s="33">
        <v>2300</v>
      </c>
      <c r="G28" s="4"/>
      <c r="H28" s="4">
        <f t="shared" si="0"/>
        <v>2300</v>
      </c>
      <c r="I28" s="2"/>
      <c r="J28" s="2"/>
    </row>
    <row r="29" spans="1:10">
      <c r="A29" s="15" t="s">
        <v>55</v>
      </c>
      <c r="B29" s="4"/>
      <c r="C29" s="4"/>
      <c r="D29" s="4"/>
      <c r="E29" s="4"/>
      <c r="F29" s="33">
        <v>5768</v>
      </c>
      <c r="G29" s="4"/>
      <c r="H29" s="4">
        <f t="shared" si="0"/>
        <v>5768</v>
      </c>
      <c r="I29" s="2"/>
      <c r="J29" s="2"/>
    </row>
    <row r="30" spans="1:10">
      <c r="A30" s="15" t="s">
        <v>52</v>
      </c>
      <c r="B30" s="4"/>
      <c r="C30" s="4"/>
      <c r="D30" s="4"/>
      <c r="E30" s="4"/>
      <c r="F30" s="33">
        <v>25120</v>
      </c>
      <c r="G30" s="4"/>
      <c r="H30" s="4">
        <f t="shared" si="0"/>
        <v>25120</v>
      </c>
      <c r="I30" s="2"/>
      <c r="J30" s="2"/>
    </row>
    <row r="31" spans="1:10">
      <c r="A31" s="15" t="s">
        <v>27</v>
      </c>
      <c r="B31" s="4"/>
      <c r="C31" s="4"/>
      <c r="D31" s="4"/>
      <c r="E31" s="4">
        <v>23300</v>
      </c>
      <c r="F31" s="33"/>
      <c r="G31" s="4"/>
      <c r="H31" s="4">
        <f t="shared" si="0"/>
        <v>23300</v>
      </c>
      <c r="I31" s="2"/>
      <c r="J31" s="2"/>
    </row>
    <row r="32" spans="1:10">
      <c r="A32" s="15" t="s">
        <v>28</v>
      </c>
      <c r="B32" s="4"/>
      <c r="C32" s="4"/>
      <c r="D32" s="4"/>
      <c r="E32" s="4">
        <v>59800</v>
      </c>
      <c r="F32" s="33"/>
      <c r="G32" s="4"/>
      <c r="H32" s="4">
        <f t="shared" si="0"/>
        <v>59800</v>
      </c>
      <c r="I32" s="2"/>
      <c r="J32" s="2"/>
    </row>
    <row r="33" spans="1:10">
      <c r="A33" s="15" t="s">
        <v>29</v>
      </c>
      <c r="B33" s="4">
        <v>0</v>
      </c>
      <c r="C33" s="4">
        <v>183800.02</v>
      </c>
      <c r="D33" s="4"/>
      <c r="E33" s="4"/>
      <c r="F33" s="33"/>
      <c r="G33" s="4"/>
      <c r="H33" s="4">
        <f t="shared" si="0"/>
        <v>183800.02</v>
      </c>
      <c r="I33" s="2"/>
      <c r="J33" s="2"/>
    </row>
    <row r="34" spans="1:10">
      <c r="A34" s="15" t="s">
        <v>30</v>
      </c>
      <c r="B34" s="4"/>
      <c r="C34" s="4"/>
      <c r="D34" s="4"/>
      <c r="E34" s="4">
        <v>5000</v>
      </c>
      <c r="F34" s="33"/>
      <c r="G34" s="4"/>
      <c r="H34" s="4">
        <f t="shared" si="0"/>
        <v>5000</v>
      </c>
      <c r="I34" s="2"/>
      <c r="J34" s="2"/>
    </row>
    <row r="35" spans="1:10">
      <c r="A35" s="15" t="s">
        <v>31</v>
      </c>
      <c r="B35" s="4"/>
      <c r="C35" s="4"/>
      <c r="D35" s="4"/>
      <c r="E35" s="4">
        <v>9001.6</v>
      </c>
      <c r="F35" s="33"/>
      <c r="G35" s="4"/>
      <c r="H35" s="4">
        <f t="shared" si="0"/>
        <v>9001.6</v>
      </c>
      <c r="I35" s="2"/>
      <c r="J35" s="2"/>
    </row>
    <row r="36" spans="1:10">
      <c r="A36" s="15" t="s">
        <v>32</v>
      </c>
      <c r="B36" s="4">
        <v>0</v>
      </c>
      <c r="C36" s="4">
        <v>17441</v>
      </c>
      <c r="D36" s="4"/>
      <c r="E36" s="4"/>
      <c r="F36" s="33"/>
      <c r="G36" s="4"/>
      <c r="H36" s="4">
        <f t="shared" si="0"/>
        <v>17441</v>
      </c>
      <c r="I36" s="2"/>
      <c r="J36" s="2"/>
    </row>
    <row r="37" spans="1:10">
      <c r="A37" s="10" t="s">
        <v>33</v>
      </c>
      <c r="B37" s="11">
        <v>10000</v>
      </c>
      <c r="C37" s="11">
        <v>221359.18</v>
      </c>
      <c r="D37" s="11"/>
      <c r="E37" s="11"/>
      <c r="F37" s="33"/>
      <c r="G37" s="11"/>
      <c r="H37" s="4">
        <f t="shared" si="0"/>
        <v>231359.18</v>
      </c>
      <c r="I37" s="12"/>
      <c r="J37" s="12"/>
    </row>
    <row r="38" spans="1:10">
      <c r="A38" s="15" t="s">
        <v>34</v>
      </c>
      <c r="B38" s="4">
        <v>100000</v>
      </c>
      <c r="C38" s="4">
        <v>50000</v>
      </c>
      <c r="D38" s="4">
        <v>50000</v>
      </c>
      <c r="E38" s="4"/>
      <c r="F38" s="33"/>
      <c r="G38" s="4"/>
      <c r="H38" s="4">
        <f t="shared" si="0"/>
        <v>200000</v>
      </c>
      <c r="I38" s="2"/>
      <c r="J38" s="2"/>
    </row>
    <row r="39" spans="1:10">
      <c r="A39" s="6" t="s">
        <v>35</v>
      </c>
      <c r="B39" s="8">
        <v>12901.98</v>
      </c>
      <c r="C39" s="8">
        <v>9153.94</v>
      </c>
      <c r="D39" s="8">
        <v>10249</v>
      </c>
      <c r="E39" s="8">
        <v>6806.48</v>
      </c>
      <c r="F39" s="8">
        <v>958.85</v>
      </c>
      <c r="G39" s="9"/>
      <c r="H39" s="8">
        <f>SUM(B39:G39)</f>
        <v>40070.249999999993</v>
      </c>
      <c r="I39" s="2"/>
      <c r="J39" s="2"/>
    </row>
    <row r="40" spans="1:10">
      <c r="A40" s="6" t="s">
        <v>36</v>
      </c>
      <c r="B40" s="8">
        <f>SUM(B41:B47)</f>
        <v>24878.03</v>
      </c>
      <c r="C40" s="8">
        <f>SUM(C41:C49)</f>
        <v>13731.8</v>
      </c>
      <c r="D40" s="17">
        <f>SUM(D41:D49)</f>
        <v>9579.6299999999992</v>
      </c>
      <c r="E40" s="8">
        <f>SUM(E41:E49)</f>
        <v>13574.880000000001</v>
      </c>
      <c r="F40" s="8">
        <f>SUM(F41:F49)</f>
        <v>9879.16</v>
      </c>
      <c r="G40" s="9"/>
      <c r="H40" s="7">
        <f>SUM(B40:G40)</f>
        <v>71643.5</v>
      </c>
      <c r="I40" s="2"/>
      <c r="J40" s="2"/>
    </row>
    <row r="41" spans="1:10">
      <c r="A41" s="3" t="s">
        <v>37</v>
      </c>
      <c r="B41" s="4">
        <v>0</v>
      </c>
      <c r="C41" s="4">
        <v>0</v>
      </c>
      <c r="D41" s="4">
        <v>2918</v>
      </c>
      <c r="E41" s="4">
        <v>2012</v>
      </c>
      <c r="F41" s="33">
        <v>2553</v>
      </c>
      <c r="G41" s="4"/>
      <c r="H41" s="4">
        <f t="shared" si="0"/>
        <v>7483</v>
      </c>
      <c r="I41" s="2"/>
      <c r="J41" s="2"/>
    </row>
    <row r="42" spans="1:10">
      <c r="A42" s="3" t="s">
        <v>38</v>
      </c>
      <c r="B42" s="4">
        <v>272.83999999999997</v>
      </c>
      <c r="C42" s="4">
        <v>1676</v>
      </c>
      <c r="D42" s="4">
        <v>2537.64</v>
      </c>
      <c r="E42" s="4">
        <v>616.88</v>
      </c>
      <c r="F42" s="33">
        <v>965.98</v>
      </c>
      <c r="G42" s="4"/>
      <c r="H42" s="4">
        <f t="shared" si="0"/>
        <v>6069.34</v>
      </c>
      <c r="I42" s="2"/>
      <c r="J42" s="2"/>
    </row>
    <row r="43" spans="1:10">
      <c r="A43" s="3" t="s">
        <v>39</v>
      </c>
      <c r="B43" s="4">
        <v>2500</v>
      </c>
      <c r="C43" s="4">
        <v>2500</v>
      </c>
      <c r="D43" s="4">
        <v>2000</v>
      </c>
      <c r="E43" s="4">
        <v>1500</v>
      </c>
      <c r="F43" s="33">
        <v>1850</v>
      </c>
      <c r="G43" s="4"/>
      <c r="H43" s="4">
        <f t="shared" si="0"/>
        <v>10350</v>
      </c>
      <c r="I43" s="2"/>
      <c r="J43" s="2"/>
    </row>
    <row r="44" spans="1:10">
      <c r="A44" s="3" t="s">
        <v>40</v>
      </c>
      <c r="B44" s="4">
        <v>3000</v>
      </c>
      <c r="C44" s="4">
        <v>0</v>
      </c>
      <c r="D44" s="4"/>
      <c r="E44" s="4"/>
      <c r="F44" s="33"/>
      <c r="G44" s="4"/>
      <c r="H44" s="4">
        <f t="shared" si="0"/>
        <v>3000</v>
      </c>
      <c r="I44" s="2"/>
      <c r="J44" s="2"/>
    </row>
    <row r="45" spans="1:10">
      <c r="A45" s="3" t="s">
        <v>41</v>
      </c>
      <c r="B45" s="4">
        <v>9190</v>
      </c>
      <c r="C45" s="18">
        <v>300</v>
      </c>
      <c r="D45" s="4"/>
      <c r="E45" s="4">
        <v>1100</v>
      </c>
      <c r="F45" s="33"/>
      <c r="G45" s="4"/>
      <c r="H45" s="4">
        <f t="shared" si="0"/>
        <v>10590</v>
      </c>
      <c r="I45" s="2"/>
      <c r="J45" s="2"/>
    </row>
    <row r="46" spans="1:10">
      <c r="A46" s="3" t="s">
        <v>42</v>
      </c>
      <c r="B46" s="4">
        <v>9375.19</v>
      </c>
      <c r="C46" s="4">
        <v>7002</v>
      </c>
      <c r="D46" s="4"/>
      <c r="E46" s="4"/>
      <c r="F46" s="33"/>
      <c r="G46" s="4"/>
      <c r="H46" s="4">
        <f t="shared" si="0"/>
        <v>16377.19</v>
      </c>
      <c r="I46" s="2"/>
      <c r="J46" s="2"/>
    </row>
    <row r="47" spans="1:10">
      <c r="A47" s="3" t="s">
        <v>43</v>
      </c>
      <c r="B47" s="4">
        <v>540</v>
      </c>
      <c r="C47" s="4">
        <v>2253.8000000000002</v>
      </c>
      <c r="D47" s="4">
        <v>2123.9899999999998</v>
      </c>
      <c r="E47" s="4">
        <v>638</v>
      </c>
      <c r="F47" s="33">
        <v>4510.18</v>
      </c>
      <c r="G47" s="4"/>
      <c r="H47" s="4">
        <f t="shared" si="0"/>
        <v>10065.970000000001</v>
      </c>
      <c r="I47" s="2"/>
      <c r="J47" s="2"/>
    </row>
    <row r="48" spans="1:10">
      <c r="A48" s="3" t="s">
        <v>44</v>
      </c>
      <c r="B48" s="4"/>
      <c r="C48" s="4"/>
      <c r="D48" s="4"/>
      <c r="E48" s="4">
        <v>3878</v>
      </c>
      <c r="F48" s="33"/>
      <c r="G48" s="4"/>
      <c r="H48" s="4">
        <f t="shared" si="0"/>
        <v>3878</v>
      </c>
      <c r="I48" s="2"/>
      <c r="J48" s="2"/>
    </row>
    <row r="49" spans="1:10">
      <c r="A49" s="3" t="s">
        <v>45</v>
      </c>
      <c r="B49" s="4"/>
      <c r="C49" s="4"/>
      <c r="D49" s="4"/>
      <c r="E49" s="4">
        <v>3830</v>
      </c>
      <c r="F49" s="33"/>
      <c r="G49" s="4"/>
      <c r="H49" s="4">
        <f t="shared" si="0"/>
        <v>3830</v>
      </c>
      <c r="I49" s="2"/>
      <c r="J49" s="2"/>
    </row>
    <row r="50" spans="1:10">
      <c r="A50" s="19" t="s">
        <v>46</v>
      </c>
      <c r="B50" s="20">
        <f>SUM(B40+B39+B9+B8+B5)</f>
        <v>809536.01</v>
      </c>
      <c r="C50" s="20">
        <f>SUM(C40+C39+C9+C8+C5)</f>
        <v>1220420.44</v>
      </c>
      <c r="D50" s="20">
        <f>SUM(D40+D39+D9+D8+D5)</f>
        <v>968694.63</v>
      </c>
      <c r="E50" s="20">
        <f>SUM(E5+E8+E9+E39+E40)</f>
        <v>523123.72</v>
      </c>
      <c r="F50" s="20">
        <f>SUM(F5+F8+F9+F39+F40)</f>
        <v>444705.7099999999</v>
      </c>
      <c r="G50" s="21"/>
      <c r="H50" s="20">
        <f>SUM(H5+H8+H9+H39+H40)</f>
        <v>3966480.5100000002</v>
      </c>
      <c r="I50" s="22"/>
      <c r="J50" s="22"/>
    </row>
    <row r="51" spans="1:10">
      <c r="A51" s="28" t="s">
        <v>60</v>
      </c>
      <c r="B51" s="29"/>
      <c r="C51" s="29"/>
      <c r="D51" s="29"/>
      <c r="E51" s="29"/>
      <c r="F51" s="29"/>
      <c r="G51" s="29"/>
      <c r="H51" s="29"/>
      <c r="I51" s="2"/>
      <c r="J51" s="2"/>
    </row>
    <row r="52" spans="1:10">
      <c r="A52" s="30" t="s">
        <v>47</v>
      </c>
      <c r="B52" s="30"/>
      <c r="C52" s="30"/>
      <c r="D52" s="30"/>
      <c r="E52" s="30"/>
      <c r="F52" s="30"/>
      <c r="G52" s="30"/>
      <c r="H52" s="30"/>
      <c r="I52" s="2"/>
      <c r="J52" s="2"/>
    </row>
    <row r="53" spans="1:10">
      <c r="A53" s="23" t="s">
        <v>57</v>
      </c>
      <c r="B53" s="23"/>
      <c r="C53" s="23"/>
      <c r="D53" s="23"/>
      <c r="E53" s="23"/>
      <c r="F53" s="23"/>
      <c r="H53" s="32"/>
    </row>
    <row r="54" spans="1:10">
      <c r="A54" s="1" t="s">
        <v>48</v>
      </c>
      <c r="B54" t="s">
        <v>61</v>
      </c>
    </row>
    <row r="55" spans="1:10">
      <c r="A55" s="1"/>
    </row>
    <row r="56" spans="1:10">
      <c r="A56" s="1"/>
    </row>
    <row r="57" spans="1:10">
      <c r="A57" s="1"/>
    </row>
    <row r="58" spans="1:10">
      <c r="A58" s="1"/>
    </row>
    <row r="59" spans="1:10">
      <c r="A59" s="1"/>
    </row>
  </sheetData>
  <mergeCells count="4">
    <mergeCell ref="A2:J2"/>
    <mergeCell ref="A51:H51"/>
    <mergeCell ref="A52:H52"/>
    <mergeCell ref="B1:H1"/>
  </mergeCells>
  <pageMargins left="0.19685039370078741" right="0.19685039370078741" top="0.19685039370078741" bottom="0.19685039370078741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2024-06-10T13:21:06Z</dcterms:modified>
</cp:coreProperties>
</file>