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7" i="1"/>
  <c r="N46"/>
  <c r="N45"/>
  <c r="N44"/>
  <c r="N43"/>
  <c r="N42"/>
  <c r="N41"/>
  <c r="N40"/>
  <c r="N39"/>
  <c r="N38"/>
  <c r="N37"/>
  <c r="E36"/>
  <c r="D36"/>
  <c r="D48" s="1"/>
  <c r="C36"/>
  <c r="C48" s="1"/>
  <c r="B36"/>
  <c r="B48" s="1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E12"/>
  <c r="E48" s="1"/>
  <c r="D12"/>
  <c r="C12"/>
  <c r="B12"/>
  <c r="N12" s="1"/>
  <c r="N11"/>
  <c r="N8"/>
  <c r="N48" l="1"/>
  <c r="N36"/>
</calcChain>
</file>

<file path=xl/sharedStrings.xml><?xml version="1.0" encoding="utf-8"?>
<sst xmlns="http://schemas.openxmlformats.org/spreadsheetml/2006/main" count="64" uniqueCount="64">
  <si>
    <t>УТВЕРЖДАЮ :_________________________</t>
  </si>
  <si>
    <t xml:space="preserve">ТЕКУЩИЕ  РАСХОДЫ   ПО  СОДЕРЖАНИЮ, ОБСЛУЖИВАНИЮ ТСН "СЕРЕБРЯНЫЙ  БОР" В 2024 ГОДУ  </t>
  </si>
  <si>
    <t xml:space="preserve">итого расходов </t>
  </si>
  <si>
    <t xml:space="preserve">НАИМЕНОВАНИЕ  СТАТЕЙ  РАСХОДОВ  </t>
  </si>
  <si>
    <t>ЯНВАРЬ</t>
  </si>
  <si>
    <t>ФЕВРАЛЬ</t>
  </si>
  <si>
    <t xml:space="preserve">МАРТ </t>
  </si>
  <si>
    <t xml:space="preserve">АПРЕЛЬ </t>
  </si>
  <si>
    <t xml:space="preserve">МАЙ </t>
  </si>
  <si>
    <t xml:space="preserve">ИЮНЬ </t>
  </si>
  <si>
    <t>ИЮЛЬ</t>
  </si>
  <si>
    <t>АВГУСТ</t>
  </si>
  <si>
    <t>СЕНТЯБРЬ</t>
  </si>
  <si>
    <t>ОКТЯБРЬ</t>
  </si>
  <si>
    <t xml:space="preserve">НОЯБРЬ </t>
  </si>
  <si>
    <t>ДЕКАБРЬ</t>
  </si>
  <si>
    <t xml:space="preserve">ОПЛАЧЕНОПО БАНКУ </t>
  </si>
  <si>
    <t>1. ЗАРАБОТНАЯ  ПЛАТА  выданная  ОБСЛУЖИВАЮЩЕМУ ПЕРСОНАЛУ , б/л ,</t>
  </si>
  <si>
    <t xml:space="preserve">ОСУЩЕСТВЛЯЮЩИЕ   ТЕХНИЧЕСКОЕ  , АДМИНИСТРАТИВНОЕ  </t>
  </si>
  <si>
    <r>
      <t xml:space="preserve">И ХОЗЯЙСТВЕННОЕ   ОБСЛУЖИВАНИЕ  ТСН - </t>
    </r>
    <r>
      <rPr>
        <b/>
        <i/>
        <u/>
        <sz val="11"/>
        <color theme="1"/>
        <rFont val="Calibri"/>
        <family val="2"/>
        <charset val="204"/>
        <scheme val="minor"/>
      </rPr>
      <t>5 чел  сренесписочная</t>
    </r>
  </si>
  <si>
    <t xml:space="preserve">2. ОПЛАТА  НАЛОГОВ ПО  ВСЕМ  УРОВНЯМ </t>
  </si>
  <si>
    <t xml:space="preserve">3. РАСХОДЫ ПО  ОБСЛУЖИВАНИЮ И УПРАВЛЕНИЮ ТСН  </t>
  </si>
  <si>
    <t xml:space="preserve">ОСУЩЕСТВЛЯЕМЫЕ СТОРОННИМИ  ОРГАНИЗАЦИЯМИ </t>
  </si>
  <si>
    <t xml:space="preserve">ЗАПАДНО- СИБИРСКАЯ КОЛЛЕГИЯ  АДВОКАТОВ  ТЮМЕНСКОЙ ОБЛАСТИ  </t>
  </si>
  <si>
    <t xml:space="preserve">(СУД. РЕШЕНИЯ, ВЫПЛАТЫ  ПО  ДЕЛУ №2-10449/2023 СПЕЦИАЛИСТА  ПО  ВЗЫСКАНИЮ ЗАДОЛЖЕННОСТИ ) </t>
  </si>
  <si>
    <t xml:space="preserve">долг  200 000 </t>
  </si>
  <si>
    <t>ПО НЕ ОПЛАЧЕННЫМ  СУД.РАСХОД.   ЮРИСТ. - 200 000 РУБ. )</t>
  </si>
  <si>
    <t xml:space="preserve">МАКОН - Т  ООО ( ИНФОРМАЦИОННО - ТЕХНИЧЕСКОЕ  СОДЕРЖАНИЕ  САЙТА ) </t>
  </si>
  <si>
    <r>
      <t xml:space="preserve">ИП КАЗАНЦЕВ ЕВГЕНИЙ  ВЛАДИМИРОВИЧ </t>
    </r>
    <r>
      <rPr>
        <b/>
        <sz val="8"/>
        <color theme="1"/>
        <rFont val="Calibri"/>
        <family val="2"/>
        <charset val="204"/>
        <scheme val="minor"/>
      </rPr>
      <t xml:space="preserve">(ВИДЕОНАБЛЮДЕНИЕ)   по акту  сверки </t>
    </r>
  </si>
  <si>
    <t>ИП МОРОЗОВ О.В. (УСЛУГИ ГРЕЙДЕРА)</t>
  </si>
  <si>
    <t>ИП ТОТОСЯН АСМИК  МАКБЕТОВИЧ (УБОРКА СНЕГА, ТЕХНИКА)</t>
  </si>
  <si>
    <t>ИП ПАВЛОВА ТС (ДОРОЖНЫЕ  ЗНАКИ)</t>
  </si>
  <si>
    <r>
      <t xml:space="preserve">ИП БАХМАТ ВИКТОР ГЕННАДЬЕВИЧ   </t>
    </r>
    <r>
      <rPr>
        <b/>
        <sz val="8"/>
        <color theme="1"/>
        <rFont val="Calibri"/>
        <family val="2"/>
        <charset val="204"/>
        <scheme val="minor"/>
      </rPr>
      <t>( КНИЖКИ САДОВОДА )</t>
    </r>
  </si>
  <si>
    <t>УБОРКА СНЕГА (Ф-Л) , (СЧ. 76.05)</t>
  </si>
  <si>
    <t>ИП ГОЛОСОВ Е.С. САМОЗАНЯТЫЙ  (СОДЕРЖ. ТЕРРИОРИИ ТСН)</t>
  </si>
  <si>
    <t>ВОЗВРАТ  ЧЛЕНСКИХ ВЗНОСОВ  ПО  АКТУ  СВЕРКИ , ПОСЛЕ  ПРОДАЖ ЗЕМ. УЧАСТКОВ  (Ф-Л)</t>
  </si>
  <si>
    <t>ИП КУЗНЕЦОВ  РОМАН СЕРГЕЕВИЧ  САМОЗАНЯТЫЙ  (програмное  обеспечение)</t>
  </si>
  <si>
    <t>ООО "ДИС"  (ИЛОСОС)</t>
  </si>
  <si>
    <t>ООО "СПЕЦТЕХ" (ДОРОЖНЫЕ  РАБОТЫ ,ЭКСК., ПОГР.)</t>
  </si>
  <si>
    <r>
      <t xml:space="preserve">ООО ТЮМЕНЬАГРОПРОМЭНЕРГО </t>
    </r>
    <r>
      <rPr>
        <b/>
        <sz val="8"/>
        <color theme="1"/>
        <rFont val="Calibri"/>
        <family val="2"/>
        <charset val="204"/>
        <scheme val="minor"/>
      </rPr>
      <t>(РЕМОНТ НАРУЖНОГО ОСВЕЩЕНИЯ)</t>
    </r>
  </si>
  <si>
    <t>ООО ТОПС  (ПЛЖ. ЧАСТЬ  ЗА 1 КВ 24Г )</t>
  </si>
  <si>
    <t>ГБУ АВИАБАЗА  (УСТРОЙСТВО  ПРОТИВОПОЖАРНЫХ ПОЛОС)</t>
  </si>
  <si>
    <r>
      <t>ООО КОМУС</t>
    </r>
    <r>
      <rPr>
        <b/>
        <sz val="8"/>
        <color theme="1"/>
        <rFont val="Calibri"/>
        <family val="2"/>
        <charset val="204"/>
        <scheme val="minor"/>
      </rPr>
      <t xml:space="preserve"> (БУМАГА ДЛЯ  СУДЕБНЫХ ПРОЦЕССОВ, ПРОВЕРОК , ПРОЧЕЕ …)</t>
    </r>
  </si>
  <si>
    <t>ТЭО ООО (услуга  по  обращению с твердыми  коммунальными  отходами)</t>
  </si>
  <si>
    <t>ГАЗПРОМ ЭНЕРГОСБЫТ ТЮМЕНЬ АО  (потребляемая эл. энергия)</t>
  </si>
  <si>
    <t>4. БАНКОВСКИЕ  УСЛУГИ</t>
  </si>
  <si>
    <t xml:space="preserve">5. ПРОЧИЕ РАСХОДЫ  СВЯЗАННЫЕ  С ХОЗЯЙСТВЕННОЙ  ДЕЯТЕЛЬНОСТЬЮ ТСН: </t>
  </si>
  <si>
    <t>5.1.ГОС.  ПОШЛИНЫ (Ч/З СЧ. 71)</t>
  </si>
  <si>
    <t>5.2.ПОЧТА  РОССИИ (Ч/З СЧ. 71)</t>
  </si>
  <si>
    <t xml:space="preserve">5.3.УСЛУГИ СВЯЗИ, ИТЕРНЕТ ,.. (СЧ. 71) </t>
  </si>
  <si>
    <t xml:space="preserve">5.4.КОНЦЕЛЯРИЯ  (СЧ. 71), В Т.Ч. ЧЛЕНСКИЕ КНИЖКИ </t>
  </si>
  <si>
    <t>5.5.ЗАПРАВКА КАРТРИДЖА (СЧ. 71), В Т.Ч. РЕМОНТ ОРГ.ТЕХНИКИ</t>
  </si>
  <si>
    <t xml:space="preserve">5.6. ГОРЮЧЕСКАЗОЧНЫЕ  МАТЕРИАЛЫ (ГСМ, ДИЗ. ТОПЛИВО, МАСЛА) СОДЕРЖАНИЕ  ТСН </t>
  </si>
  <si>
    <r>
      <t>5.7. РАЗЛИЧНЫЕ  ХОЗ. МАТЕРИАЛЫ  (МАЛОЦЕНКА)</t>
    </r>
    <r>
      <rPr>
        <sz val="8"/>
        <color theme="1"/>
        <rFont val="Calibri"/>
        <family val="2"/>
        <charset val="204"/>
        <scheme val="minor"/>
      </rPr>
      <t xml:space="preserve"> , ЛАМПЫ, ВЫКЛЮЧАТЕЛИ, ЗАМКИ, ПРОЧЕЕ</t>
    </r>
  </si>
  <si>
    <t xml:space="preserve">5.8. Расходы  по пожарной части  </t>
  </si>
  <si>
    <t xml:space="preserve">5.9. Приобретение различных дорогостоющих  инструментов для  хоз. нужд ТСН </t>
  </si>
  <si>
    <t>ИТОГО  РАСХОДОВ :</t>
  </si>
  <si>
    <t xml:space="preserve">ПО ВОПРОСАМ  ОТЧЕТНОСТИ  (АХД)  ТСН "СЕРЕБРЯНЫЙ БОР", ОБРАЩАТЬСЯ  ПО  ТЕЛ.  89220461947 - ОЛЬГА  ВЛАДИМИРОВНА  ГЛ. БУХ. </t>
  </si>
  <si>
    <t>ПО  СУДЕБНЫМ РЕШЕНИЯМ , ПРОЧИМ ДЕЙСТВИЯМ   СПЕЦИАЛИСТА  ПО  ВЗЫСКАНИЮ ЗАДОЛЖЕННОСТИ МОЖНО ОЗНАКОМИТЬСЯ  ПРЕДВАРИТЕЛЬНО  ПОЗВОНИВ  В  ПРАВЛЕНИЕ!</t>
  </si>
  <si>
    <t xml:space="preserve">ИСПОЛНИТЕЛЬ:  ГЛАВНЫЙ  БУХГАЛТР ГРАЧЕВА О.В. </t>
  </si>
  <si>
    <t xml:space="preserve">01.05.2024 Г. </t>
  </si>
  <si>
    <t xml:space="preserve">И.О. ПРЕДСЕДАТЕЛЬ ТСН "СЕРЕБРЯНЫЙ  БОР"  НЕКРАСОВ  В.Н. </t>
  </si>
  <si>
    <t xml:space="preserve">В АПРЕЛЕ  2024 ГОДА  СОСТАВЛЕН АКТ БЛАОТВОРИТЕЛЬНОСТИ В ПОЛЬЗУ  ТСН  СБ   ОТ СПОНСОРОВ . </t>
  </si>
  <si>
    <t xml:space="preserve">ПОСТУПИЛО В АПРЕЛЕ 2024 Г.  ЧЛЕНСКИХ ВЗНОСОВ - 1 209 622,79 РУБ.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</si>
</sst>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6" borderId="0" xfId="0" applyFont="1" applyFill="1" applyAlignment="1"/>
    <xf numFmtId="0" fontId="0" fillId="6" borderId="0" xfId="0" applyFill="1"/>
    <xf numFmtId="0" fontId="3" fillId="0" borderId="0" xfId="0" applyFont="1" applyAlignment="1">
      <alignment horizontal="center"/>
    </xf>
    <xf numFmtId="0" fontId="1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7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"/>
  <sheetViews>
    <sheetView tabSelected="1" workbookViewId="0">
      <selection activeCell="D16" sqref="D16"/>
    </sheetView>
  </sheetViews>
  <sheetFormatPr defaultRowHeight="15"/>
  <cols>
    <col min="1" max="1" width="76.28515625" customWidth="1"/>
    <col min="2" max="2" width="15.140625" customWidth="1"/>
    <col min="3" max="3" width="14.140625" customWidth="1"/>
    <col min="4" max="4" width="12.28515625" customWidth="1"/>
    <col min="5" max="5" width="13.85546875" customWidth="1"/>
    <col min="6" max="12" width="9.140625" hidden="1" customWidth="1"/>
    <col min="13" max="13" width="10.42578125" hidden="1" customWidth="1"/>
    <col min="14" max="14" width="19.28515625" customWidth="1"/>
  </cols>
  <sheetData>
    <row r="1" spans="1:16">
      <c r="A1" s="1"/>
    </row>
    <row r="2" spans="1:16">
      <c r="A2" s="1" t="s">
        <v>0</v>
      </c>
    </row>
    <row r="3" spans="1:16">
      <c r="A3" s="1" t="s">
        <v>61</v>
      </c>
      <c r="B3" s="30" t="s">
        <v>63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2"/>
    </row>
    <row r="4" spans="1:16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 t="s">
        <v>2</v>
      </c>
      <c r="O6" s="2"/>
      <c r="P6" s="2"/>
    </row>
    <row r="7" spans="1:16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5" t="s">
        <v>16</v>
      </c>
      <c r="O7" s="2"/>
      <c r="P7" s="2"/>
    </row>
    <row r="8" spans="1:16">
      <c r="A8" s="6" t="s">
        <v>17</v>
      </c>
      <c r="B8" s="7">
        <v>173755</v>
      </c>
      <c r="C8" s="8">
        <v>148001</v>
      </c>
      <c r="D8" s="7">
        <v>148000</v>
      </c>
      <c r="E8" s="8">
        <v>128554.96</v>
      </c>
      <c r="F8" s="9"/>
      <c r="G8" s="10"/>
      <c r="H8" s="10"/>
      <c r="I8" s="9"/>
      <c r="J8" s="9"/>
      <c r="K8" s="9"/>
      <c r="L8" s="9"/>
      <c r="M8" s="9"/>
      <c r="N8" s="7">
        <f>SUM(B8:M8)</f>
        <v>598310.96</v>
      </c>
      <c r="O8" s="2"/>
      <c r="P8" s="2"/>
    </row>
    <row r="9" spans="1:16">
      <c r="A9" s="3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"/>
      <c r="P9" s="2"/>
    </row>
    <row r="10" spans="1:16">
      <c r="A10" s="3" t="s">
        <v>19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/>
    </row>
    <row r="11" spans="1:16">
      <c r="A11" s="6" t="s">
        <v>20</v>
      </c>
      <c r="B11" s="8">
        <v>114501</v>
      </c>
      <c r="C11" s="8">
        <v>258833.5</v>
      </c>
      <c r="D11" s="8">
        <v>623166</v>
      </c>
      <c r="E11" s="8">
        <v>173382.8</v>
      </c>
      <c r="F11" s="9"/>
      <c r="G11" s="9"/>
      <c r="H11" s="9"/>
      <c r="I11" s="9"/>
      <c r="J11" s="9"/>
      <c r="K11" s="9"/>
      <c r="L11" s="9"/>
      <c r="M11" s="9"/>
      <c r="N11" s="8">
        <f>SUM(B11:M11)</f>
        <v>1169883.3</v>
      </c>
      <c r="O11" s="2"/>
      <c r="P11" s="2"/>
    </row>
    <row r="12" spans="1:16">
      <c r="A12" s="6" t="s">
        <v>21</v>
      </c>
      <c r="B12" s="8">
        <f>SUM(B13:B34)</f>
        <v>483500</v>
      </c>
      <c r="C12" s="8">
        <f>SUM(C13:C34)</f>
        <v>790700.2</v>
      </c>
      <c r="D12" s="8">
        <f>SUM(D13:D34)</f>
        <v>177700</v>
      </c>
      <c r="E12" s="8">
        <f>SUM(E13:E34)</f>
        <v>200804.6</v>
      </c>
      <c r="F12" s="9"/>
      <c r="G12" s="9"/>
      <c r="H12" s="9"/>
      <c r="I12" s="9"/>
      <c r="J12" s="9"/>
      <c r="K12" s="9"/>
      <c r="L12" s="9"/>
      <c r="M12" s="9"/>
      <c r="N12" s="8">
        <f>SUM(B12:M12)</f>
        <v>1652704.8</v>
      </c>
      <c r="O12" s="2"/>
      <c r="P12" s="2"/>
    </row>
    <row r="13" spans="1:16">
      <c r="A13" s="11" t="s">
        <v>22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</row>
    <row r="14" spans="1:16">
      <c r="A14" s="3" t="s">
        <v>23</v>
      </c>
      <c r="B14" s="4">
        <v>0</v>
      </c>
      <c r="C14" s="4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f t="shared" ref="N14:N47" si="0">SUM(B14:M14)</f>
        <v>0</v>
      </c>
      <c r="O14" s="2"/>
      <c r="P14" s="2"/>
    </row>
    <row r="15" spans="1:16">
      <c r="A15" s="14" t="s">
        <v>24</v>
      </c>
      <c r="B15" s="4">
        <v>50000</v>
      </c>
      <c r="C15" s="4">
        <v>0</v>
      </c>
      <c r="D15" s="4">
        <v>15000</v>
      </c>
      <c r="E15" s="4"/>
      <c r="F15" s="4"/>
      <c r="G15" s="4"/>
      <c r="H15" s="4"/>
      <c r="I15" s="4"/>
      <c r="J15" s="4"/>
      <c r="K15" s="4"/>
      <c r="L15" s="4"/>
      <c r="M15" s="4"/>
      <c r="N15" s="4">
        <f t="shared" si="0"/>
        <v>65000</v>
      </c>
      <c r="O15" s="15" t="s">
        <v>25</v>
      </c>
      <c r="P15" s="2"/>
    </row>
    <row r="16" spans="1:16">
      <c r="A16" s="14" t="s">
        <v>26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"/>
      <c r="P16" s="2"/>
    </row>
    <row r="17" spans="1:16">
      <c r="A17" s="16" t="s">
        <v>27</v>
      </c>
      <c r="B17" s="4">
        <v>13000</v>
      </c>
      <c r="C17" s="4">
        <v>13000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f t="shared" si="0"/>
        <v>26000</v>
      </c>
      <c r="O17" s="2"/>
      <c r="P17" s="2"/>
    </row>
    <row r="18" spans="1:16">
      <c r="A18" s="16" t="s">
        <v>28</v>
      </c>
      <c r="B18" s="4">
        <v>0</v>
      </c>
      <c r="C18" s="4">
        <v>25000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f t="shared" si="0"/>
        <v>25000</v>
      </c>
      <c r="O18" s="2"/>
      <c r="P18" s="2"/>
    </row>
    <row r="19" spans="1:16">
      <c r="A19" s="16" t="s">
        <v>29</v>
      </c>
      <c r="B19" s="4"/>
      <c r="C19" s="4"/>
      <c r="D19" s="4">
        <v>29700</v>
      </c>
      <c r="E19" s="4">
        <v>23100</v>
      </c>
      <c r="F19" s="4"/>
      <c r="G19" s="4"/>
      <c r="H19" s="4"/>
      <c r="I19" s="4"/>
      <c r="J19" s="4"/>
      <c r="K19" s="4"/>
      <c r="L19" s="4"/>
      <c r="M19" s="4"/>
      <c r="N19" s="4">
        <f t="shared" si="0"/>
        <v>52800</v>
      </c>
      <c r="O19" s="2"/>
      <c r="P19" s="2"/>
    </row>
    <row r="20" spans="1:16">
      <c r="A20" s="16" t="s">
        <v>30</v>
      </c>
      <c r="B20" s="4">
        <v>0</v>
      </c>
      <c r="C20" s="4">
        <v>55200</v>
      </c>
      <c r="D20" s="4">
        <v>66000</v>
      </c>
      <c r="E20" s="4"/>
      <c r="F20" s="4"/>
      <c r="G20" s="4"/>
      <c r="H20" s="4"/>
      <c r="I20" s="4"/>
      <c r="J20" s="4"/>
      <c r="K20" s="4"/>
      <c r="L20" s="4"/>
      <c r="M20" s="4"/>
      <c r="N20" s="4">
        <f t="shared" si="0"/>
        <v>121200</v>
      </c>
      <c r="O20" s="2"/>
      <c r="P20" s="2"/>
    </row>
    <row r="21" spans="1:16">
      <c r="A21" s="16" t="s">
        <v>31</v>
      </c>
      <c r="B21" s="4"/>
      <c r="C21" s="4"/>
      <c r="D21" s="4"/>
      <c r="E21" s="4">
        <v>51976</v>
      </c>
      <c r="F21" s="4"/>
      <c r="G21" s="4"/>
      <c r="H21" s="4"/>
      <c r="I21" s="4"/>
      <c r="J21" s="4"/>
      <c r="K21" s="4"/>
      <c r="L21" s="4"/>
      <c r="M21" s="4"/>
      <c r="N21" s="4">
        <f t="shared" si="0"/>
        <v>51976</v>
      </c>
      <c r="O21" s="2"/>
      <c r="P21" s="2"/>
    </row>
    <row r="22" spans="1:16">
      <c r="A22" s="16" t="s">
        <v>32</v>
      </c>
      <c r="B22" s="4">
        <v>0</v>
      </c>
      <c r="C22" s="4">
        <v>10400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f t="shared" si="0"/>
        <v>10400</v>
      </c>
      <c r="O22" s="2"/>
      <c r="P22" s="2"/>
    </row>
    <row r="23" spans="1:16">
      <c r="A23" s="16" t="s">
        <v>33</v>
      </c>
      <c r="B23" s="17">
        <v>310500</v>
      </c>
      <c r="C23" s="17">
        <v>198000</v>
      </c>
      <c r="D23" s="12">
        <v>17000</v>
      </c>
      <c r="E23" s="4"/>
      <c r="F23" s="4"/>
      <c r="G23" s="4"/>
      <c r="H23" s="4"/>
      <c r="I23" s="4"/>
      <c r="J23" s="4"/>
      <c r="K23" s="4"/>
      <c r="L23" s="4"/>
      <c r="M23" s="4"/>
      <c r="N23" s="4">
        <f t="shared" si="0"/>
        <v>525500</v>
      </c>
      <c r="O23" s="2"/>
      <c r="P23" s="2"/>
    </row>
    <row r="24" spans="1:16">
      <c r="A24" s="16" t="s">
        <v>34</v>
      </c>
      <c r="B24" s="17"/>
      <c r="C24" s="17"/>
      <c r="D24" s="12"/>
      <c r="E24" s="4">
        <v>25000</v>
      </c>
      <c r="F24" s="4"/>
      <c r="G24" s="4"/>
      <c r="H24" s="4"/>
      <c r="I24" s="4"/>
      <c r="J24" s="4"/>
      <c r="K24" s="4"/>
      <c r="L24" s="4"/>
      <c r="M24" s="4"/>
      <c r="N24" s="4">
        <f t="shared" si="0"/>
        <v>25000</v>
      </c>
      <c r="O24" s="2"/>
      <c r="P24" s="2"/>
    </row>
    <row r="25" spans="1:16">
      <c r="A25" s="16" t="s">
        <v>35</v>
      </c>
      <c r="B25" s="17"/>
      <c r="C25" s="17"/>
      <c r="D25" s="12"/>
      <c r="E25" s="4">
        <v>3627</v>
      </c>
      <c r="F25" s="4"/>
      <c r="G25" s="4"/>
      <c r="H25" s="4"/>
      <c r="I25" s="4"/>
      <c r="J25" s="4"/>
      <c r="K25" s="4"/>
      <c r="L25" s="4"/>
      <c r="M25" s="4"/>
      <c r="N25" s="4">
        <f t="shared" si="0"/>
        <v>3627</v>
      </c>
      <c r="O25" s="2"/>
      <c r="P25" s="2"/>
    </row>
    <row r="26" spans="1:16">
      <c r="A26" s="16" t="s">
        <v>36</v>
      </c>
      <c r="B26" s="4">
        <v>0</v>
      </c>
      <c r="C26" s="4">
        <v>16500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f t="shared" si="0"/>
        <v>16500</v>
      </c>
      <c r="O26" s="2"/>
      <c r="P26" s="2"/>
    </row>
    <row r="27" spans="1:16">
      <c r="A27" s="16" t="s">
        <v>37</v>
      </c>
      <c r="B27" s="4"/>
      <c r="C27" s="4"/>
      <c r="D27" s="4"/>
      <c r="E27" s="4">
        <v>23300</v>
      </c>
      <c r="F27" s="4"/>
      <c r="G27" s="4"/>
      <c r="H27" s="4"/>
      <c r="I27" s="4"/>
      <c r="J27" s="4"/>
      <c r="K27" s="4"/>
      <c r="L27" s="4"/>
      <c r="M27" s="4"/>
      <c r="N27" s="4">
        <f t="shared" si="0"/>
        <v>23300</v>
      </c>
      <c r="O27" s="2"/>
      <c r="P27" s="2"/>
    </row>
    <row r="28" spans="1:16">
      <c r="A28" s="16" t="s">
        <v>38</v>
      </c>
      <c r="B28" s="4"/>
      <c r="C28" s="4"/>
      <c r="D28" s="4"/>
      <c r="E28" s="4">
        <v>59800</v>
      </c>
      <c r="F28" s="4"/>
      <c r="G28" s="4"/>
      <c r="H28" s="4"/>
      <c r="I28" s="4"/>
      <c r="J28" s="4"/>
      <c r="K28" s="4"/>
      <c r="L28" s="4"/>
      <c r="M28" s="4"/>
      <c r="N28" s="4">
        <f t="shared" si="0"/>
        <v>59800</v>
      </c>
      <c r="O28" s="2"/>
      <c r="P28" s="2"/>
    </row>
    <row r="29" spans="1:16">
      <c r="A29" s="16" t="s">
        <v>39</v>
      </c>
      <c r="B29" s="4">
        <v>0</v>
      </c>
      <c r="C29" s="4">
        <v>183800.02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f t="shared" si="0"/>
        <v>183800.02</v>
      </c>
      <c r="O29" s="2"/>
      <c r="P29" s="2"/>
    </row>
    <row r="30" spans="1:16">
      <c r="A30" s="16" t="s">
        <v>40</v>
      </c>
      <c r="B30" s="4"/>
      <c r="C30" s="4"/>
      <c r="D30" s="4"/>
      <c r="E30" s="4">
        <v>5000</v>
      </c>
      <c r="F30" s="4"/>
      <c r="G30" s="4"/>
      <c r="H30" s="4"/>
      <c r="I30" s="4"/>
      <c r="J30" s="4"/>
      <c r="K30" s="4"/>
      <c r="L30" s="4"/>
      <c r="M30" s="4"/>
      <c r="N30" s="4">
        <f t="shared" si="0"/>
        <v>5000</v>
      </c>
      <c r="O30" s="2"/>
      <c r="P30" s="2"/>
    </row>
    <row r="31" spans="1:16">
      <c r="A31" s="16" t="s">
        <v>41</v>
      </c>
      <c r="B31" s="4"/>
      <c r="C31" s="4"/>
      <c r="D31" s="4"/>
      <c r="E31" s="4">
        <v>9001.6</v>
      </c>
      <c r="F31" s="4"/>
      <c r="G31" s="4"/>
      <c r="H31" s="4"/>
      <c r="I31" s="4"/>
      <c r="J31" s="4"/>
      <c r="K31" s="4"/>
      <c r="L31" s="4"/>
      <c r="M31" s="4"/>
      <c r="N31" s="4">
        <f t="shared" si="0"/>
        <v>9001.6</v>
      </c>
      <c r="O31" s="2"/>
      <c r="P31" s="2"/>
    </row>
    <row r="32" spans="1:16">
      <c r="A32" s="16" t="s">
        <v>42</v>
      </c>
      <c r="B32" s="4">
        <v>0</v>
      </c>
      <c r="C32" s="4">
        <v>17441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>
        <f t="shared" si="0"/>
        <v>17441</v>
      </c>
      <c r="O32" s="2"/>
      <c r="P32" s="2"/>
    </row>
    <row r="33" spans="1:16">
      <c r="A33" s="11" t="s">
        <v>43</v>
      </c>
      <c r="B33" s="12">
        <v>10000</v>
      </c>
      <c r="C33" s="12">
        <v>221359.18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>
        <f t="shared" si="0"/>
        <v>231359.18</v>
      </c>
      <c r="O33" s="13"/>
      <c r="P33" s="13"/>
    </row>
    <row r="34" spans="1:16">
      <c r="A34" s="16" t="s">
        <v>44</v>
      </c>
      <c r="B34" s="4">
        <v>100000</v>
      </c>
      <c r="C34" s="4">
        <v>50000</v>
      </c>
      <c r="D34" s="4">
        <v>50000</v>
      </c>
      <c r="E34" s="4"/>
      <c r="F34" s="4"/>
      <c r="G34" s="4"/>
      <c r="H34" s="4"/>
      <c r="I34" s="4"/>
      <c r="J34" s="4"/>
      <c r="K34" s="4"/>
      <c r="L34" s="4"/>
      <c r="M34" s="4"/>
      <c r="N34" s="4">
        <f t="shared" si="0"/>
        <v>200000</v>
      </c>
      <c r="O34" s="2"/>
      <c r="P34" s="2"/>
    </row>
    <row r="35" spans="1:16">
      <c r="A35" s="6" t="s">
        <v>45</v>
      </c>
      <c r="B35" s="8">
        <v>12901.98</v>
      </c>
      <c r="C35" s="8">
        <v>9153.94</v>
      </c>
      <c r="D35" s="8">
        <v>10249</v>
      </c>
      <c r="E35" s="8">
        <v>6806.48</v>
      </c>
      <c r="F35" s="9"/>
      <c r="G35" s="9"/>
      <c r="H35" s="9"/>
      <c r="I35" s="9"/>
      <c r="J35" s="9"/>
      <c r="K35" s="9"/>
      <c r="L35" s="9"/>
      <c r="M35" s="9"/>
      <c r="N35" s="8">
        <f>SUM(B35:M35)</f>
        <v>39111.399999999994</v>
      </c>
      <c r="O35" s="2"/>
      <c r="P35" s="2"/>
    </row>
    <row r="36" spans="1:16">
      <c r="A36" s="6" t="s">
        <v>46</v>
      </c>
      <c r="B36" s="8">
        <f>SUM(B37:B43)</f>
        <v>24878.03</v>
      </c>
      <c r="C36" s="8">
        <f>SUM(C37:C47)</f>
        <v>13731.8</v>
      </c>
      <c r="D36" s="18">
        <f>SUM(D37:D47)</f>
        <v>9579.6299999999992</v>
      </c>
      <c r="E36" s="8">
        <f>SUM(E37:E47)</f>
        <v>13574.880000000001</v>
      </c>
      <c r="F36" s="9"/>
      <c r="G36" s="9"/>
      <c r="H36" s="9"/>
      <c r="I36" s="9"/>
      <c r="J36" s="9"/>
      <c r="K36" s="9"/>
      <c r="L36" s="9"/>
      <c r="M36" s="9"/>
      <c r="N36" s="8">
        <f t="shared" si="0"/>
        <v>61764.34</v>
      </c>
      <c r="O36" s="2"/>
      <c r="P36" s="2"/>
    </row>
    <row r="37" spans="1:16">
      <c r="A37" s="3" t="s">
        <v>47</v>
      </c>
      <c r="B37" s="4">
        <v>0</v>
      </c>
      <c r="C37" s="4">
        <v>0</v>
      </c>
      <c r="D37" s="4">
        <v>2918</v>
      </c>
      <c r="E37" s="4">
        <v>2012</v>
      </c>
      <c r="F37" s="4"/>
      <c r="G37" s="4"/>
      <c r="H37" s="4"/>
      <c r="I37" s="4"/>
      <c r="J37" s="4"/>
      <c r="K37" s="4"/>
      <c r="L37" s="4"/>
      <c r="M37" s="4"/>
      <c r="N37" s="4">
        <f t="shared" si="0"/>
        <v>4930</v>
      </c>
      <c r="O37" s="2"/>
      <c r="P37" s="2"/>
    </row>
    <row r="38" spans="1:16">
      <c r="A38" s="3" t="s">
        <v>48</v>
      </c>
      <c r="B38" s="4">
        <v>272.83999999999997</v>
      </c>
      <c r="C38" s="4">
        <v>1676</v>
      </c>
      <c r="D38" s="4">
        <v>2537.64</v>
      </c>
      <c r="E38" s="4">
        <v>616.88</v>
      </c>
      <c r="F38" s="4"/>
      <c r="G38" s="4"/>
      <c r="H38" s="4"/>
      <c r="I38" s="4"/>
      <c r="J38" s="4"/>
      <c r="K38" s="4"/>
      <c r="L38" s="4"/>
      <c r="M38" s="4"/>
      <c r="N38" s="4">
        <f t="shared" si="0"/>
        <v>5103.3599999999997</v>
      </c>
      <c r="O38" s="2"/>
      <c r="P38" s="2"/>
    </row>
    <row r="39" spans="1:16">
      <c r="A39" s="3" t="s">
        <v>49</v>
      </c>
      <c r="B39" s="4">
        <v>2500</v>
      </c>
      <c r="C39" s="4">
        <v>2500</v>
      </c>
      <c r="D39" s="4">
        <v>2000</v>
      </c>
      <c r="E39" s="4">
        <v>1500</v>
      </c>
      <c r="F39" s="4"/>
      <c r="G39" s="4"/>
      <c r="H39" s="4"/>
      <c r="I39" s="4"/>
      <c r="J39" s="4"/>
      <c r="K39" s="4"/>
      <c r="L39" s="4"/>
      <c r="M39" s="4"/>
      <c r="N39" s="4">
        <f t="shared" si="0"/>
        <v>8500</v>
      </c>
      <c r="O39" s="2"/>
      <c r="P39" s="2"/>
    </row>
    <row r="40" spans="1:16">
      <c r="A40" s="3" t="s">
        <v>50</v>
      </c>
      <c r="B40" s="4">
        <v>3000</v>
      </c>
      <c r="C40" s="4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>
        <f t="shared" si="0"/>
        <v>3000</v>
      </c>
      <c r="O40" s="2"/>
      <c r="P40" s="2"/>
    </row>
    <row r="41" spans="1:16">
      <c r="A41" s="3" t="s">
        <v>51</v>
      </c>
      <c r="B41" s="4">
        <v>9190</v>
      </c>
      <c r="C41" s="19">
        <v>300</v>
      </c>
      <c r="D41" s="4"/>
      <c r="E41" s="4">
        <v>1100</v>
      </c>
      <c r="F41" s="4"/>
      <c r="G41" s="4"/>
      <c r="H41" s="4"/>
      <c r="I41" s="4"/>
      <c r="J41" s="4"/>
      <c r="K41" s="4"/>
      <c r="L41" s="4"/>
      <c r="M41" s="4"/>
      <c r="N41" s="4">
        <f t="shared" si="0"/>
        <v>10590</v>
      </c>
      <c r="O41" s="2"/>
      <c r="P41" s="2"/>
    </row>
    <row r="42" spans="1:16">
      <c r="A42" s="3" t="s">
        <v>52</v>
      </c>
      <c r="B42" s="4">
        <v>9375.19</v>
      </c>
      <c r="C42" s="4">
        <v>7002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>
        <f t="shared" si="0"/>
        <v>16377.19</v>
      </c>
      <c r="O42" s="2"/>
      <c r="P42" s="2"/>
    </row>
    <row r="43" spans="1:16">
      <c r="A43" s="3" t="s">
        <v>53</v>
      </c>
      <c r="B43" s="4">
        <v>540</v>
      </c>
      <c r="C43" s="4">
        <v>2253.8000000000002</v>
      </c>
      <c r="D43" s="4">
        <v>2123.9899999999998</v>
      </c>
      <c r="E43" s="4">
        <v>638</v>
      </c>
      <c r="F43" s="4"/>
      <c r="G43" s="4"/>
      <c r="H43" s="4"/>
      <c r="I43" s="4"/>
      <c r="J43" s="4"/>
      <c r="K43" s="4"/>
      <c r="L43" s="4"/>
      <c r="M43" s="4"/>
      <c r="N43" s="4">
        <f t="shared" si="0"/>
        <v>5555.79</v>
      </c>
      <c r="O43" s="2"/>
      <c r="P43" s="2"/>
    </row>
    <row r="44" spans="1:16">
      <c r="A44" s="3" t="s">
        <v>54</v>
      </c>
      <c r="B44" s="4"/>
      <c r="C44" s="4"/>
      <c r="D44" s="4"/>
      <c r="E44" s="4">
        <v>3878</v>
      </c>
      <c r="F44" s="4"/>
      <c r="G44" s="4"/>
      <c r="H44" s="4"/>
      <c r="I44" s="4"/>
      <c r="J44" s="4"/>
      <c r="K44" s="4"/>
      <c r="L44" s="4"/>
      <c r="M44" s="4"/>
      <c r="N44" s="4">
        <f t="shared" si="0"/>
        <v>3878</v>
      </c>
      <c r="O44" s="2"/>
      <c r="P44" s="2"/>
    </row>
    <row r="45" spans="1:16">
      <c r="A45" s="3" t="s">
        <v>55</v>
      </c>
      <c r="B45" s="4"/>
      <c r="C45" s="4"/>
      <c r="D45" s="4"/>
      <c r="E45" s="4">
        <v>3830</v>
      </c>
      <c r="F45" s="4"/>
      <c r="G45" s="4"/>
      <c r="H45" s="4"/>
      <c r="I45" s="4"/>
      <c r="J45" s="4"/>
      <c r="K45" s="4"/>
      <c r="L45" s="4"/>
      <c r="M45" s="4"/>
      <c r="N45" s="4">
        <f t="shared" si="0"/>
        <v>3830</v>
      </c>
      <c r="O45" s="2"/>
      <c r="P45" s="2"/>
    </row>
    <row r="46" spans="1:16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>
        <f t="shared" si="0"/>
        <v>0</v>
      </c>
      <c r="O46" s="2"/>
      <c r="P46" s="2"/>
    </row>
    <row r="47" spans="1:16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>
        <f t="shared" si="0"/>
        <v>0</v>
      </c>
      <c r="O47" s="2"/>
      <c r="P47" s="2"/>
    </row>
    <row r="48" spans="1:16">
      <c r="A48" s="20" t="s">
        <v>56</v>
      </c>
      <c r="B48" s="21">
        <f>SUM(B36+B35+B12+B11+B8)</f>
        <v>809536.01</v>
      </c>
      <c r="C48" s="21">
        <f>SUM(C36+C35+C12+C11+C8)</f>
        <v>1220420.44</v>
      </c>
      <c r="D48" s="21">
        <f>SUM(D36+D35+D12+D11+D8)</f>
        <v>968694.63</v>
      </c>
      <c r="E48" s="22">
        <f>SUM(E8+E11+E12+E35+E36)</f>
        <v>523123.72</v>
      </c>
      <c r="F48" s="22"/>
      <c r="G48" s="22"/>
      <c r="H48" s="22"/>
      <c r="I48" s="22"/>
      <c r="J48" s="22"/>
      <c r="K48" s="22"/>
      <c r="L48" s="22"/>
      <c r="M48" s="22"/>
      <c r="N48" s="21">
        <f>SUM(N8+N11+N12+N35+N36)</f>
        <v>3521774.8</v>
      </c>
      <c r="O48" s="23"/>
      <c r="P48" s="23"/>
    </row>
    <row r="49" spans="1:16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>
      <c r="A50" s="27" t="s">
        <v>62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"/>
      <c r="P50" s="2"/>
    </row>
    <row r="51" spans="1:16">
      <c r="A51" s="29" t="s">
        <v>57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"/>
      <c r="P51" s="2"/>
    </row>
    <row r="52" spans="1:16">
      <c r="A52" s="24" t="s">
        <v>58</v>
      </c>
      <c r="B52" s="24"/>
      <c r="C52" s="24"/>
      <c r="D52" s="24"/>
      <c r="E52" s="24"/>
      <c r="F52" s="24"/>
      <c r="G52" s="24"/>
      <c r="H52" s="25"/>
    </row>
    <row r="53" spans="1:16">
      <c r="A53" s="1"/>
    </row>
    <row r="54" spans="1:16">
      <c r="A54" s="1" t="s">
        <v>59</v>
      </c>
    </row>
    <row r="55" spans="1:16">
      <c r="A55" s="1" t="s">
        <v>60</v>
      </c>
    </row>
    <row r="56" spans="1:16">
      <c r="A56" s="1"/>
    </row>
    <row r="57" spans="1:16">
      <c r="A57" s="1"/>
    </row>
    <row r="58" spans="1:16">
      <c r="A58" s="1"/>
    </row>
    <row r="59" spans="1:16">
      <c r="A59" s="1"/>
    </row>
    <row r="60" spans="1:16">
      <c r="A60" s="1"/>
    </row>
  </sheetData>
  <mergeCells count="4">
    <mergeCell ref="A5:P5"/>
    <mergeCell ref="A50:N50"/>
    <mergeCell ref="A51:N51"/>
    <mergeCell ref="B3:O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2024-05-04T06:27:21Z</dcterms:modified>
</cp:coreProperties>
</file>